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5" i="1" l="1"/>
  <c r="E36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E109" i="1"/>
  <c r="G61" i="1"/>
  <c r="E44" i="1"/>
  <c r="D178" i="1" l="1"/>
  <c r="D177" i="1"/>
  <c r="D159" i="1"/>
  <c r="D151" i="1"/>
  <c r="D142" i="1"/>
  <c r="D143" i="1" s="1"/>
  <c r="D134" i="1"/>
  <c r="D125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D53" i="1"/>
  <c r="V176" i="1" l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D126" i="1" s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D109" i="1"/>
  <c r="D110" i="1" s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F61" i="1"/>
  <c r="E61" i="1"/>
  <c r="D61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D44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D36" i="1"/>
  <c r="D27" i="1"/>
  <c r="D19" i="1"/>
  <c r="H178" i="1" l="1"/>
  <c r="L178" i="1"/>
  <c r="P178" i="1"/>
  <c r="T178" i="1"/>
  <c r="D78" i="1"/>
  <c r="G179" i="1"/>
  <c r="I179" i="1"/>
  <c r="K179" i="1"/>
  <c r="O179" i="1"/>
  <c r="Q179" i="1"/>
  <c r="S179" i="1"/>
  <c r="E179" i="1"/>
  <c r="M179" i="1"/>
  <c r="U179" i="1"/>
  <c r="F178" i="1"/>
  <c r="J178" i="1"/>
  <c r="N178" i="1"/>
  <c r="R178" i="1"/>
  <c r="V178" i="1"/>
  <c r="E110" i="1"/>
  <c r="G110" i="1"/>
  <c r="I110" i="1"/>
  <c r="K110" i="1"/>
  <c r="M110" i="1"/>
  <c r="O110" i="1"/>
  <c r="Q110" i="1"/>
  <c r="S110" i="1"/>
  <c r="U110" i="1"/>
  <c r="F110" i="1"/>
  <c r="H110" i="1"/>
  <c r="J110" i="1"/>
  <c r="L110" i="1"/>
  <c r="N110" i="1"/>
  <c r="P110" i="1"/>
  <c r="R110" i="1"/>
  <c r="T110" i="1"/>
  <c r="V110" i="1"/>
  <c r="E126" i="1"/>
  <c r="G126" i="1"/>
  <c r="I126" i="1"/>
  <c r="K126" i="1"/>
  <c r="M126" i="1"/>
  <c r="O126" i="1"/>
  <c r="Q126" i="1"/>
  <c r="S126" i="1"/>
  <c r="U126" i="1"/>
  <c r="F126" i="1"/>
  <c r="H126" i="1"/>
  <c r="J126" i="1"/>
  <c r="L126" i="1"/>
  <c r="N126" i="1"/>
  <c r="P126" i="1"/>
  <c r="R126" i="1"/>
  <c r="T126" i="1"/>
  <c r="V126" i="1"/>
  <c r="E143" i="1"/>
  <c r="G143" i="1"/>
  <c r="I143" i="1"/>
  <c r="K143" i="1"/>
  <c r="M143" i="1"/>
  <c r="O143" i="1"/>
  <c r="Q143" i="1"/>
  <c r="S143" i="1"/>
  <c r="U143" i="1"/>
  <c r="F143" i="1"/>
  <c r="H143" i="1"/>
  <c r="J143" i="1"/>
  <c r="L143" i="1"/>
  <c r="N143" i="1"/>
  <c r="P143" i="1"/>
  <c r="R143" i="1"/>
  <c r="T143" i="1"/>
  <c r="V143" i="1"/>
  <c r="E160" i="1"/>
  <c r="G160" i="1"/>
  <c r="I160" i="1"/>
  <c r="K160" i="1"/>
  <c r="M160" i="1"/>
  <c r="O160" i="1"/>
  <c r="Q160" i="1"/>
  <c r="S160" i="1"/>
  <c r="U160" i="1"/>
  <c r="D160" i="1"/>
  <c r="F160" i="1"/>
  <c r="H160" i="1"/>
  <c r="J160" i="1"/>
  <c r="L160" i="1"/>
  <c r="N160" i="1"/>
  <c r="P160" i="1"/>
  <c r="R160" i="1"/>
  <c r="T160" i="1"/>
  <c r="V160" i="1"/>
  <c r="D179" i="1"/>
  <c r="F179" i="1"/>
  <c r="H179" i="1"/>
  <c r="J179" i="1"/>
  <c r="L179" i="1"/>
  <c r="N179" i="1"/>
  <c r="P179" i="1"/>
  <c r="R179" i="1"/>
  <c r="T179" i="1"/>
  <c r="V179" i="1"/>
  <c r="E178" i="1"/>
  <c r="G178" i="1"/>
  <c r="I178" i="1"/>
  <c r="K178" i="1"/>
  <c r="M178" i="1"/>
  <c r="O178" i="1"/>
  <c r="Q178" i="1"/>
  <c r="S178" i="1"/>
  <c r="U178" i="1"/>
  <c r="E177" i="1"/>
  <c r="G177" i="1"/>
  <c r="I177" i="1"/>
  <c r="K177" i="1"/>
  <c r="M177" i="1"/>
  <c r="O177" i="1"/>
  <c r="Q177" i="1"/>
  <c r="S177" i="1"/>
  <c r="U177" i="1"/>
  <c r="F177" i="1"/>
  <c r="H177" i="1"/>
  <c r="J177" i="1"/>
  <c r="L177" i="1"/>
  <c r="N177" i="1"/>
  <c r="P177" i="1"/>
  <c r="R177" i="1"/>
  <c r="T177" i="1"/>
  <c r="V177" i="1"/>
  <c r="U94" i="1"/>
  <c r="E45" i="1"/>
  <c r="G45" i="1"/>
  <c r="I45" i="1"/>
  <c r="K45" i="1"/>
  <c r="M45" i="1"/>
  <c r="O45" i="1"/>
  <c r="Q45" i="1"/>
  <c r="S45" i="1"/>
  <c r="U45" i="1"/>
  <c r="D45" i="1"/>
  <c r="H45" i="1"/>
  <c r="J45" i="1"/>
  <c r="L45" i="1"/>
  <c r="N45" i="1"/>
  <c r="P45" i="1"/>
  <c r="R45" i="1"/>
  <c r="T45" i="1"/>
  <c r="V45" i="1"/>
  <c r="E62" i="1"/>
  <c r="G62" i="1"/>
  <c r="I62" i="1"/>
  <c r="K62" i="1"/>
  <c r="M62" i="1"/>
  <c r="O62" i="1"/>
  <c r="Q62" i="1"/>
  <c r="S62" i="1"/>
  <c r="U62" i="1"/>
  <c r="E78" i="1"/>
  <c r="G78" i="1"/>
  <c r="I78" i="1"/>
  <c r="K78" i="1"/>
  <c r="M78" i="1"/>
  <c r="O78" i="1"/>
  <c r="Q78" i="1"/>
  <c r="S78" i="1"/>
  <c r="U78" i="1"/>
  <c r="F78" i="1"/>
  <c r="H78" i="1"/>
  <c r="J78" i="1"/>
  <c r="L78" i="1"/>
  <c r="N78" i="1"/>
  <c r="P78" i="1"/>
  <c r="R78" i="1"/>
  <c r="T78" i="1"/>
  <c r="V78" i="1"/>
  <c r="E94" i="1"/>
  <c r="G94" i="1"/>
  <c r="I94" i="1"/>
  <c r="K94" i="1"/>
  <c r="M94" i="1"/>
  <c r="O94" i="1"/>
  <c r="Q94" i="1"/>
  <c r="S94" i="1"/>
  <c r="D94" i="1"/>
  <c r="F94" i="1"/>
  <c r="H94" i="1"/>
  <c r="J94" i="1"/>
  <c r="L94" i="1"/>
  <c r="N94" i="1"/>
  <c r="P94" i="1"/>
  <c r="R94" i="1"/>
  <c r="T94" i="1"/>
  <c r="V94" i="1"/>
  <c r="D62" i="1"/>
  <c r="F62" i="1"/>
  <c r="H62" i="1"/>
  <c r="J62" i="1"/>
  <c r="L62" i="1"/>
  <c r="N62" i="1"/>
  <c r="P62" i="1"/>
  <c r="R62" i="1"/>
  <c r="T62" i="1"/>
  <c r="V62" i="1"/>
  <c r="D28" i="1"/>
  <c r="V180" i="1" l="1"/>
  <c r="R180" i="1"/>
  <c r="N180" i="1"/>
  <c r="J180" i="1"/>
  <c r="F180" i="1"/>
  <c r="U180" i="1"/>
  <c r="Q180" i="1"/>
  <c r="M180" i="1"/>
  <c r="I180" i="1"/>
  <c r="E180" i="1"/>
  <c r="T180" i="1"/>
  <c r="P180" i="1"/>
  <c r="L180" i="1"/>
  <c r="H180" i="1"/>
  <c r="D180" i="1"/>
  <c r="S180" i="1"/>
  <c r="O180" i="1"/>
  <c r="K180" i="1"/>
  <c r="G180" i="1"/>
</calcChain>
</file>

<file path=xl/sharedStrings.xml><?xml version="1.0" encoding="utf-8"?>
<sst xmlns="http://schemas.openxmlformats.org/spreadsheetml/2006/main" count="289" uniqueCount="162">
  <si>
    <t>№ рец.</t>
  </si>
  <si>
    <t>Прием пищи, наименование блюда</t>
  </si>
  <si>
    <t>Масса</t>
  </si>
  <si>
    <t>Пищевые вещества</t>
  </si>
  <si>
    <t>Энерг. цен-ность,</t>
  </si>
  <si>
    <t>Витамины</t>
  </si>
  <si>
    <t>Минеральные вещества</t>
  </si>
  <si>
    <t>Белки</t>
  </si>
  <si>
    <t>Жиры</t>
  </si>
  <si>
    <t>Углеводы</t>
  </si>
  <si>
    <t>B1</t>
  </si>
  <si>
    <t>B2</t>
  </si>
  <si>
    <t>A</t>
  </si>
  <si>
    <t>D</t>
  </si>
  <si>
    <t>C</t>
  </si>
  <si>
    <t>Na</t>
  </si>
  <si>
    <t>K</t>
  </si>
  <si>
    <t>Ca</t>
  </si>
  <si>
    <t>Mg</t>
  </si>
  <si>
    <t>P</t>
  </si>
  <si>
    <t>Fe</t>
  </si>
  <si>
    <t>I</t>
  </si>
  <si>
    <t>Se</t>
  </si>
  <si>
    <t>F</t>
  </si>
  <si>
    <t>г</t>
  </si>
  <si>
    <t>ккал</t>
  </si>
  <si>
    <t>мг</t>
  </si>
  <si>
    <t>мкг</t>
  </si>
  <si>
    <t>Понедельник, 1 неделя</t>
  </si>
  <si>
    <t>Завтрак</t>
  </si>
  <si>
    <t>53-19з</t>
  </si>
  <si>
    <t>Масло сливочное (порциями)</t>
  </si>
  <si>
    <t>54-1з</t>
  </si>
  <si>
    <t>Сыр твердых сортов в нарезке</t>
  </si>
  <si>
    <t>54-16к</t>
  </si>
  <si>
    <t>Каша "Дружба"</t>
  </si>
  <si>
    <t>54-21гн</t>
  </si>
  <si>
    <t>Какао с молоком</t>
  </si>
  <si>
    <t>Пром.</t>
  </si>
  <si>
    <t>Хлеб пшеничный</t>
  </si>
  <si>
    <t>Итого за Завтрак</t>
  </si>
  <si>
    <t>Обед</t>
  </si>
  <si>
    <t>Суп -лапша домашняя</t>
  </si>
  <si>
    <t>302-У</t>
  </si>
  <si>
    <t>343-У</t>
  </si>
  <si>
    <t>Компот из фруктовой ягодной смеси</t>
  </si>
  <si>
    <t>Хлеб ржано-пшеничный</t>
  </si>
  <si>
    <t>Итого за Обед</t>
  </si>
  <si>
    <t>Итого за день</t>
  </si>
  <si>
    <t>Вторник, 1 неделя</t>
  </si>
  <si>
    <t>54-23гн</t>
  </si>
  <si>
    <t>Кофейный напиток с молоком</t>
  </si>
  <si>
    <t>394-У</t>
  </si>
  <si>
    <t>Яблоко</t>
  </si>
  <si>
    <t>82-У</t>
  </si>
  <si>
    <t>304-У</t>
  </si>
  <si>
    <t>295- У</t>
  </si>
  <si>
    <t>Среда, 1 неделя</t>
  </si>
  <si>
    <t>219- У</t>
  </si>
  <si>
    <t>Соус сладкий сметанный</t>
  </si>
  <si>
    <t>Чай черный  с лимоном</t>
  </si>
  <si>
    <t>Салат из свеклы с сыром</t>
  </si>
  <si>
    <t>87-У</t>
  </si>
  <si>
    <t>54-1г</t>
  </si>
  <si>
    <t>Макароны отварные</t>
  </si>
  <si>
    <t>280-У</t>
  </si>
  <si>
    <t>Четверг, 1 неделя</t>
  </si>
  <si>
    <t>99-У</t>
  </si>
  <si>
    <t>279-У</t>
  </si>
  <si>
    <t>54-7хн</t>
  </si>
  <si>
    <t>Компот из смородины</t>
  </si>
  <si>
    <t>Пятница, 1 неделя</t>
  </si>
  <si>
    <t>54-1о</t>
  </si>
  <si>
    <t>Омлет натуральный</t>
  </si>
  <si>
    <t>Банан</t>
  </si>
  <si>
    <t>392,32-У</t>
  </si>
  <si>
    <t>234-У</t>
  </si>
  <si>
    <t>Понедельник, 2 неделя</t>
  </si>
  <si>
    <t>Блины со сгущенным молоком</t>
  </si>
  <si>
    <t>54-1с</t>
  </si>
  <si>
    <t>Щи из свежей капусты со сметаной</t>
  </si>
  <si>
    <t>299-У</t>
  </si>
  <si>
    <t>Компот из смеси сухофруктов</t>
  </si>
  <si>
    <t>Вторник, 2 неделя</t>
  </si>
  <si>
    <t>2,47-У</t>
  </si>
  <si>
    <t>Каша пшённая  молочная  с маслом сливочным</t>
  </si>
  <si>
    <t>740.02-У</t>
  </si>
  <si>
    <t>81-У</t>
  </si>
  <si>
    <t>391-У</t>
  </si>
  <si>
    <t>Среда, 2 неделя</t>
  </si>
  <si>
    <t>0,05-У</t>
  </si>
  <si>
    <t>Закуска овощная*</t>
  </si>
  <si>
    <t>102-У</t>
  </si>
  <si>
    <t>54-26г</t>
  </si>
  <si>
    <t>Рис с овощами</t>
  </si>
  <si>
    <t>23-У</t>
  </si>
  <si>
    <t>Четверг, 2 неделя</t>
  </si>
  <si>
    <t>54-32з</t>
  </si>
  <si>
    <t>Морковь в нарезке</t>
  </si>
  <si>
    <t>54-6о</t>
  </si>
  <si>
    <t>Яйцо вареное</t>
  </si>
  <si>
    <t>Пятница, 2 неделя</t>
  </si>
  <si>
    <t>334-У</t>
  </si>
  <si>
    <t>Суп картофельный с клецками</t>
  </si>
  <si>
    <t>311-У</t>
  </si>
  <si>
    <t>267.66- У</t>
  </si>
  <si>
    <t>Сок яблочный</t>
  </si>
  <si>
    <t>Средние показатели за Завтрак</t>
  </si>
  <si>
    <t>Средние показатели за Обед</t>
  </si>
  <si>
    <t>Средние показатели за период</t>
  </si>
  <si>
    <t>Характеристика питающихся: Без особенностей</t>
  </si>
  <si>
    <t>Возрастная категория: от 12 до 18 лет</t>
  </si>
  <si>
    <t xml:space="preserve">Овощная нарезка*  </t>
  </si>
  <si>
    <t xml:space="preserve">Каша гречневая рассыпчатая </t>
  </si>
  <si>
    <t>33,1 Ш</t>
  </si>
  <si>
    <t xml:space="preserve">Биточки  "Детские" тушеные с овощами </t>
  </si>
  <si>
    <t xml:space="preserve">Компот из фруктовой ягодной смеси </t>
  </si>
  <si>
    <t xml:space="preserve">Соус сметанный </t>
  </si>
  <si>
    <t xml:space="preserve">Вареники с картофелем </t>
  </si>
  <si>
    <t xml:space="preserve">Нарезка овощная "Ассорти"* </t>
  </si>
  <si>
    <t xml:space="preserve">Борщ со свежей капустой и картофелем </t>
  </si>
  <si>
    <t xml:space="preserve">Рис отварной </t>
  </si>
  <si>
    <t xml:space="preserve">Котлета куриная*  </t>
  </si>
  <si>
    <t xml:space="preserve">Компот из яблок и вишни </t>
  </si>
  <si>
    <t xml:space="preserve">Салат из моркови с яблоками* </t>
  </si>
  <si>
    <t xml:space="preserve">Сырники творожные </t>
  </si>
  <si>
    <t xml:space="preserve">Щи из свежей капусты с картофелем  </t>
  </si>
  <si>
    <t xml:space="preserve">Фрикадельки "Школьные" в соусе </t>
  </si>
  <si>
    <t xml:space="preserve">Компот из смеси сухофруктов </t>
  </si>
  <si>
    <t xml:space="preserve">Каша вязкая молочная овсяная </t>
  </si>
  <si>
    <t xml:space="preserve">Кофейный напиток </t>
  </si>
  <si>
    <t xml:space="preserve">Лепешка с сыром </t>
  </si>
  <si>
    <t xml:space="preserve">Овощи натуральные, порционно кукуруза </t>
  </si>
  <si>
    <t xml:space="preserve">Суп овощной </t>
  </si>
  <si>
    <t xml:space="preserve">Картофельное пюре с маслом сливочным </t>
  </si>
  <si>
    <t xml:space="preserve"> Тефтели "Детские" с овощами тушёными</t>
  </si>
  <si>
    <t xml:space="preserve">Чай витаминизированный </t>
  </si>
  <si>
    <t xml:space="preserve">Котлеты рыбные запеченные под  сметанно-луковым соусом </t>
  </si>
  <si>
    <t xml:space="preserve">Пельмени "Детские "отварные с бульоном* </t>
  </si>
  <si>
    <t xml:space="preserve">Салат-коктейль фруктовый </t>
  </si>
  <si>
    <t>Чай фруктовый У</t>
  </si>
  <si>
    <t xml:space="preserve">Салат из свеклы с маслом растительным </t>
  </si>
  <si>
    <t xml:space="preserve">Крокеты "Детские"  </t>
  </si>
  <si>
    <t xml:space="preserve">Шанежка наливная </t>
  </si>
  <si>
    <t xml:space="preserve">Свекольник </t>
  </si>
  <si>
    <t xml:space="preserve">Пельмени "Детские"  отварные* </t>
  </si>
  <si>
    <t xml:space="preserve">Соус сметано-томатный </t>
  </si>
  <si>
    <t xml:space="preserve">Чай с сахаром  </t>
  </si>
  <si>
    <t xml:space="preserve">Молоко сгущенное </t>
  </si>
  <si>
    <t xml:space="preserve">Вареники с творогом </t>
  </si>
  <si>
    <t xml:space="preserve">Суп картофельный с горохом </t>
  </si>
  <si>
    <t xml:space="preserve">Нагетсы "Детские"* </t>
  </si>
  <si>
    <t xml:space="preserve"> Тефтели "Детские" с овощами тушёными*</t>
  </si>
  <si>
    <t xml:space="preserve">Суп картофельный с макаронными изделиями </t>
  </si>
  <si>
    <t xml:space="preserve">Фрикадельки "Детские"*  </t>
  </si>
  <si>
    <t xml:space="preserve">Соус ягодный сладкий </t>
  </si>
  <si>
    <t>54-6с</t>
  </si>
  <si>
    <t xml:space="preserve">Картофель отварной  </t>
  </si>
  <si>
    <t xml:space="preserve">Крокеты с кабачком* </t>
  </si>
  <si>
    <t>Примерное десятидневное цикличное меню для организации питания детей</t>
  </si>
  <si>
    <t xml:space="preserve">Чай фруктовый </t>
  </si>
  <si>
    <t>Приложение №2 к приказу №160  от "01" августа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</si>
</sst>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80"/>
  <sheetViews>
    <sheetView tabSelected="1" topLeftCell="B1" workbookViewId="0">
      <selection activeCell="P3" sqref="P3"/>
    </sheetView>
  </sheetViews>
  <sheetFormatPr defaultRowHeight="15" x14ac:dyDescent="0.25"/>
  <cols>
    <col min="2" max="2" width="6.5703125" bestFit="1" customWidth="1"/>
    <col min="3" max="3" width="33.28515625" customWidth="1"/>
    <col min="4" max="4" width="5.7109375" bestFit="1" customWidth="1"/>
    <col min="5" max="6" width="9.140625" bestFit="1" customWidth="1"/>
    <col min="7" max="7" width="9.5703125" bestFit="1" customWidth="1"/>
    <col min="8" max="8" width="15.7109375" bestFit="1" customWidth="1"/>
    <col min="9" max="10" width="9.140625" bestFit="1" customWidth="1"/>
    <col min="11" max="11" width="10" bestFit="1" customWidth="1"/>
    <col min="12" max="12" width="9.140625" bestFit="1" customWidth="1"/>
    <col min="13" max="13" width="10" bestFit="1" customWidth="1"/>
    <col min="14" max="14" width="10.140625" bestFit="1" customWidth="1"/>
    <col min="15" max="15" width="10.85546875" bestFit="1" customWidth="1"/>
    <col min="16" max="18" width="10" bestFit="1" customWidth="1"/>
    <col min="19" max="19" width="9.140625" bestFit="1" customWidth="1"/>
    <col min="20" max="20" width="9.28515625" bestFit="1" customWidth="1"/>
    <col min="21" max="21" width="9.140625" bestFit="1" customWidth="1"/>
    <col min="22" max="22" width="10" bestFit="1" customWidth="1"/>
  </cols>
  <sheetData>
    <row r="1" spans="2:22" x14ac:dyDescent="0.25">
      <c r="N1" s="25" t="s">
        <v>161</v>
      </c>
      <c r="O1" s="25"/>
      <c r="P1" s="25"/>
      <c r="Q1" s="25"/>
      <c r="R1" s="25"/>
      <c r="S1" s="25"/>
      <c r="T1" s="25"/>
      <c r="U1" s="25"/>
      <c r="V1" s="25"/>
    </row>
    <row r="2" spans="2:22" x14ac:dyDescent="0.25">
      <c r="B2" s="17" t="s">
        <v>159</v>
      </c>
      <c r="C2" s="17"/>
      <c r="D2" s="17"/>
      <c r="E2" s="17"/>
      <c r="F2" s="17"/>
      <c r="G2" s="17"/>
      <c r="H2" s="17"/>
      <c r="N2" s="11"/>
      <c r="O2" s="11"/>
      <c r="P2" s="11"/>
      <c r="Q2" s="11"/>
      <c r="R2" s="11"/>
      <c r="S2" s="11"/>
      <c r="T2" s="11"/>
      <c r="U2" s="11"/>
      <c r="V2" s="11"/>
    </row>
    <row r="3" spans="2:22" x14ac:dyDescent="0.25">
      <c r="B3" s="26" t="s">
        <v>111</v>
      </c>
      <c r="C3" s="26"/>
      <c r="D3" s="26"/>
      <c r="E3" s="26"/>
      <c r="F3" s="26"/>
      <c r="G3" s="26"/>
      <c r="N3" s="11"/>
      <c r="O3" s="11"/>
      <c r="P3" s="11"/>
      <c r="Q3" s="11"/>
      <c r="R3" s="11"/>
      <c r="S3" s="11"/>
      <c r="T3" s="11"/>
      <c r="U3" s="11"/>
      <c r="V3" s="11"/>
    </row>
    <row r="4" spans="2:22" x14ac:dyDescent="0.25">
      <c r="B4" s="26" t="s">
        <v>110</v>
      </c>
      <c r="C4" s="26"/>
      <c r="D4" s="26"/>
      <c r="E4" s="26"/>
      <c r="F4" s="26"/>
      <c r="G4" s="26"/>
      <c r="N4" s="11"/>
      <c r="O4" s="11"/>
      <c r="P4" s="11"/>
      <c r="Q4" s="11"/>
      <c r="R4" s="11"/>
      <c r="S4" s="11"/>
      <c r="T4" s="11"/>
      <c r="U4" s="11"/>
      <c r="V4" s="11"/>
    </row>
    <row r="5" spans="2:22" x14ac:dyDescent="0.25">
      <c r="B5" s="26"/>
      <c r="C5" s="26"/>
      <c r="D5" s="26"/>
      <c r="E5" s="26"/>
      <c r="F5" s="26"/>
      <c r="G5" s="26"/>
      <c r="N5" s="11"/>
      <c r="O5" s="11"/>
      <c r="P5" s="11"/>
      <c r="Q5" s="11"/>
      <c r="R5" s="11"/>
      <c r="S5" s="11"/>
      <c r="T5" s="11"/>
      <c r="U5" s="11"/>
      <c r="V5" s="11"/>
    </row>
    <row r="7" spans="2:22" ht="15.75" thickBot="1" x14ac:dyDescent="0.3"/>
    <row r="8" spans="2:22" ht="15.75" thickBot="1" x14ac:dyDescent="0.3">
      <c r="B8" s="18" t="s">
        <v>0</v>
      </c>
      <c r="C8" s="20" t="s">
        <v>1</v>
      </c>
      <c r="D8" s="20" t="s">
        <v>2</v>
      </c>
      <c r="E8" s="22" t="s">
        <v>3</v>
      </c>
      <c r="F8" s="23"/>
      <c r="G8" s="24"/>
      <c r="H8" s="20" t="s">
        <v>4</v>
      </c>
      <c r="I8" s="22" t="s">
        <v>5</v>
      </c>
      <c r="J8" s="23"/>
      <c r="K8" s="23"/>
      <c r="L8" s="23"/>
      <c r="M8" s="24"/>
      <c r="N8" s="22" t="s">
        <v>6</v>
      </c>
      <c r="O8" s="23"/>
      <c r="P8" s="23"/>
      <c r="Q8" s="23"/>
      <c r="R8" s="23"/>
      <c r="S8" s="23"/>
      <c r="T8" s="23"/>
      <c r="U8" s="23"/>
      <c r="V8" s="24"/>
    </row>
    <row r="9" spans="2:22" ht="15.75" thickBot="1" x14ac:dyDescent="0.3">
      <c r="B9" s="19"/>
      <c r="C9" s="21"/>
      <c r="D9" s="21"/>
      <c r="E9" s="1" t="s">
        <v>7</v>
      </c>
      <c r="F9" s="1" t="s">
        <v>8</v>
      </c>
      <c r="G9" s="1" t="s">
        <v>9</v>
      </c>
      <c r="H9" s="21"/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16</v>
      </c>
      <c r="P9" s="1" t="s">
        <v>17</v>
      </c>
      <c r="Q9" s="1" t="s">
        <v>18</v>
      </c>
      <c r="R9" s="1" t="s">
        <v>19</v>
      </c>
      <c r="S9" s="1" t="s">
        <v>20</v>
      </c>
      <c r="T9" s="1" t="s">
        <v>21</v>
      </c>
      <c r="U9" s="1" t="s">
        <v>22</v>
      </c>
      <c r="V9" s="1" t="s">
        <v>23</v>
      </c>
    </row>
    <row r="10" spans="2:22" ht="15.75" thickBot="1" x14ac:dyDescent="0.3">
      <c r="B10" s="2"/>
      <c r="C10" s="3"/>
      <c r="D10" s="1" t="s">
        <v>24</v>
      </c>
      <c r="E10" s="1" t="s">
        <v>24</v>
      </c>
      <c r="F10" s="1" t="s">
        <v>24</v>
      </c>
      <c r="G10" s="1" t="s">
        <v>24</v>
      </c>
      <c r="H10" s="1" t="s">
        <v>25</v>
      </c>
      <c r="I10" s="1" t="s">
        <v>26</v>
      </c>
      <c r="J10" s="1" t="s">
        <v>26</v>
      </c>
      <c r="K10" s="1" t="s">
        <v>27</v>
      </c>
      <c r="L10" s="1" t="s">
        <v>27</v>
      </c>
      <c r="M10" s="1" t="s">
        <v>26</v>
      </c>
      <c r="N10" s="1" t="s">
        <v>26</v>
      </c>
      <c r="O10" s="1" t="s">
        <v>26</v>
      </c>
      <c r="P10" s="1" t="s">
        <v>26</v>
      </c>
      <c r="Q10" s="1" t="s">
        <v>26</v>
      </c>
      <c r="R10" s="1" t="s">
        <v>26</v>
      </c>
      <c r="S10" s="1" t="s">
        <v>26</v>
      </c>
      <c r="T10" s="1" t="s">
        <v>27</v>
      </c>
      <c r="U10" s="1" t="s">
        <v>27</v>
      </c>
      <c r="V10" s="1" t="s">
        <v>27</v>
      </c>
    </row>
    <row r="11" spans="2:22" ht="15.75" thickBot="1" x14ac:dyDescent="0.3">
      <c r="B11" s="4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  <c r="I11" s="1">
        <v>8</v>
      </c>
      <c r="J11" s="1">
        <v>9</v>
      </c>
      <c r="K11" s="1">
        <v>10</v>
      </c>
      <c r="L11" s="1">
        <v>11</v>
      </c>
      <c r="M11" s="1">
        <v>12</v>
      </c>
      <c r="N11" s="1">
        <v>13</v>
      </c>
      <c r="O11" s="1">
        <v>14</v>
      </c>
      <c r="P11" s="1">
        <v>15</v>
      </c>
      <c r="Q11" s="1">
        <v>16</v>
      </c>
      <c r="R11" s="1">
        <v>17</v>
      </c>
      <c r="S11" s="1">
        <v>18</v>
      </c>
      <c r="T11" s="1">
        <v>19</v>
      </c>
      <c r="U11" s="1">
        <v>20</v>
      </c>
      <c r="V11" s="1">
        <v>21</v>
      </c>
    </row>
    <row r="12" spans="2:22" ht="15.75" thickBot="1" x14ac:dyDescent="0.3">
      <c r="B12" s="14" t="s">
        <v>28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6"/>
    </row>
    <row r="13" spans="2:22" ht="15.75" thickBot="1" x14ac:dyDescent="0.3">
      <c r="B13" s="14" t="s">
        <v>29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/>
    </row>
    <row r="14" spans="2:22" ht="15.75" thickBot="1" x14ac:dyDescent="0.3">
      <c r="B14" s="12" t="s">
        <v>32</v>
      </c>
      <c r="C14" s="13" t="s">
        <v>33</v>
      </c>
      <c r="D14" s="13">
        <v>20</v>
      </c>
      <c r="E14" s="13">
        <v>4.5999999999999996</v>
      </c>
      <c r="F14" s="13">
        <v>5.9</v>
      </c>
      <c r="G14" s="13">
        <v>0</v>
      </c>
      <c r="H14" s="13">
        <v>71.7</v>
      </c>
      <c r="I14" s="13">
        <v>0.01</v>
      </c>
      <c r="J14" s="13">
        <v>0.06</v>
      </c>
      <c r="K14" s="13">
        <v>52</v>
      </c>
      <c r="L14" s="13">
        <v>0.19</v>
      </c>
      <c r="M14" s="13">
        <v>0.14000000000000001</v>
      </c>
      <c r="N14" s="13">
        <v>162</v>
      </c>
      <c r="O14" s="13">
        <v>17.600000000000001</v>
      </c>
      <c r="P14" s="13">
        <v>176</v>
      </c>
      <c r="Q14" s="13">
        <v>7</v>
      </c>
      <c r="R14" s="13">
        <v>100</v>
      </c>
      <c r="S14" s="13">
        <v>0.2</v>
      </c>
      <c r="T14" s="13">
        <v>0</v>
      </c>
      <c r="U14" s="13">
        <v>2.9</v>
      </c>
      <c r="V14" s="13">
        <v>0</v>
      </c>
    </row>
    <row r="15" spans="2:22" ht="15.75" thickBot="1" x14ac:dyDescent="0.3">
      <c r="B15" s="5" t="s">
        <v>30</v>
      </c>
      <c r="C15" s="6" t="s">
        <v>31</v>
      </c>
      <c r="D15" s="6">
        <v>10</v>
      </c>
      <c r="E15" s="6">
        <v>0.1</v>
      </c>
      <c r="F15" s="6">
        <v>7.3</v>
      </c>
      <c r="G15" s="6">
        <v>0.1</v>
      </c>
      <c r="H15" s="6">
        <v>66.099999999999994</v>
      </c>
      <c r="I15" s="6">
        <v>0</v>
      </c>
      <c r="J15" s="6">
        <v>0.01</v>
      </c>
      <c r="K15" s="6">
        <v>45</v>
      </c>
      <c r="L15" s="6">
        <v>0.13</v>
      </c>
      <c r="M15" s="6">
        <v>0</v>
      </c>
      <c r="N15" s="6">
        <v>1.5</v>
      </c>
      <c r="O15" s="6">
        <v>3</v>
      </c>
      <c r="P15" s="6">
        <v>2.4</v>
      </c>
      <c r="Q15" s="6">
        <v>0</v>
      </c>
      <c r="R15" s="6">
        <v>3</v>
      </c>
      <c r="S15" s="6">
        <v>0.02</v>
      </c>
      <c r="T15" s="6">
        <v>0</v>
      </c>
      <c r="U15" s="6">
        <v>0.1</v>
      </c>
      <c r="V15" s="6">
        <v>0.28000000000000003</v>
      </c>
    </row>
    <row r="16" spans="2:22" ht="15.75" thickBot="1" x14ac:dyDescent="0.3">
      <c r="B16" s="5" t="s">
        <v>34</v>
      </c>
      <c r="C16" s="6" t="s">
        <v>35</v>
      </c>
      <c r="D16" s="6">
        <v>250</v>
      </c>
      <c r="E16" s="6">
        <v>6.2</v>
      </c>
      <c r="F16" s="6">
        <v>7.4</v>
      </c>
      <c r="G16" s="6">
        <v>30</v>
      </c>
      <c r="H16" s="6">
        <v>211.2</v>
      </c>
      <c r="I16" s="6">
        <v>0.09</v>
      </c>
      <c r="J16" s="6">
        <v>0.17</v>
      </c>
      <c r="K16" s="6">
        <v>33.950000000000003</v>
      </c>
      <c r="L16" s="6">
        <v>0.08</v>
      </c>
      <c r="M16" s="6">
        <v>0.66</v>
      </c>
      <c r="N16" s="6">
        <v>419.69</v>
      </c>
      <c r="O16" s="6">
        <v>195.89</v>
      </c>
      <c r="P16" s="6">
        <v>171.61</v>
      </c>
      <c r="Q16" s="6">
        <v>33.85</v>
      </c>
      <c r="R16" s="6">
        <v>154.62</v>
      </c>
      <c r="S16" s="6">
        <v>0.65</v>
      </c>
      <c r="T16" s="6">
        <v>62.36</v>
      </c>
      <c r="U16" s="6">
        <v>5.12</v>
      </c>
      <c r="V16" s="6">
        <v>38.9</v>
      </c>
    </row>
    <row r="17" spans="2:22" ht="15.75" thickBot="1" x14ac:dyDescent="0.3">
      <c r="B17" s="5" t="s">
        <v>36</v>
      </c>
      <c r="C17" s="6" t="s">
        <v>37</v>
      </c>
      <c r="D17" s="6">
        <v>200</v>
      </c>
      <c r="E17" s="6">
        <v>4.7</v>
      </c>
      <c r="F17" s="6">
        <v>3.5</v>
      </c>
      <c r="G17" s="6">
        <v>12.5</v>
      </c>
      <c r="H17" s="6">
        <v>100.4</v>
      </c>
      <c r="I17" s="6">
        <v>0.04</v>
      </c>
      <c r="J17" s="6">
        <v>0.16</v>
      </c>
      <c r="K17" s="6">
        <v>17.25</v>
      </c>
      <c r="L17" s="6">
        <v>0</v>
      </c>
      <c r="M17" s="6">
        <v>0.68</v>
      </c>
      <c r="N17" s="6">
        <v>49.95</v>
      </c>
      <c r="O17" s="6">
        <v>220.33</v>
      </c>
      <c r="P17" s="6">
        <v>167.68</v>
      </c>
      <c r="Q17" s="6">
        <v>34.32</v>
      </c>
      <c r="R17" s="6">
        <v>130.28</v>
      </c>
      <c r="S17" s="6">
        <v>1.0900000000000001</v>
      </c>
      <c r="T17" s="6">
        <v>11.7</v>
      </c>
      <c r="U17" s="6">
        <v>2.29</v>
      </c>
      <c r="V17" s="6">
        <v>38.25</v>
      </c>
    </row>
    <row r="18" spans="2:22" ht="15.75" thickBot="1" x14ac:dyDescent="0.3">
      <c r="B18" s="5" t="s">
        <v>38</v>
      </c>
      <c r="C18" s="6" t="s">
        <v>39</v>
      </c>
      <c r="D18" s="6">
        <v>70</v>
      </c>
      <c r="E18" s="6">
        <v>5.3</v>
      </c>
      <c r="F18" s="6">
        <v>0.6</v>
      </c>
      <c r="G18" s="6">
        <v>34.4</v>
      </c>
      <c r="H18" s="6">
        <v>164.1</v>
      </c>
      <c r="I18" s="6">
        <v>0.08</v>
      </c>
      <c r="J18" s="6">
        <v>0.02</v>
      </c>
      <c r="K18" s="6">
        <v>0</v>
      </c>
      <c r="L18" s="6">
        <v>0</v>
      </c>
      <c r="M18" s="6">
        <v>0</v>
      </c>
      <c r="N18" s="6">
        <v>349.3</v>
      </c>
      <c r="O18" s="6">
        <v>65.099999999999994</v>
      </c>
      <c r="P18" s="6">
        <v>14</v>
      </c>
      <c r="Q18" s="6">
        <v>9.8000000000000007</v>
      </c>
      <c r="R18" s="6">
        <v>45.5</v>
      </c>
      <c r="S18" s="6">
        <v>0.77</v>
      </c>
      <c r="T18" s="6">
        <v>2.2400000000000002</v>
      </c>
      <c r="U18" s="6">
        <v>4.2</v>
      </c>
      <c r="V18" s="6">
        <v>10.15</v>
      </c>
    </row>
    <row r="19" spans="2:22" ht="15.75" thickBot="1" x14ac:dyDescent="0.3">
      <c r="B19" s="7"/>
      <c r="C19" s="10" t="s">
        <v>40</v>
      </c>
      <c r="D19" s="8">
        <f>D14+D15+D16+D17+D18</f>
        <v>550</v>
      </c>
      <c r="E19" s="8">
        <f t="shared" ref="E19:V19" si="0">E14+E15+E16+E17+E18</f>
        <v>20.9</v>
      </c>
      <c r="F19" s="8">
        <f t="shared" si="0"/>
        <v>24.700000000000003</v>
      </c>
      <c r="G19" s="8">
        <f t="shared" si="0"/>
        <v>77</v>
      </c>
      <c r="H19" s="8">
        <f t="shared" si="0"/>
        <v>613.5</v>
      </c>
      <c r="I19" s="8">
        <f t="shared" si="0"/>
        <v>0.21999999999999997</v>
      </c>
      <c r="J19" s="8">
        <f t="shared" si="0"/>
        <v>0.42000000000000004</v>
      </c>
      <c r="K19" s="8">
        <f t="shared" si="0"/>
        <v>148.19999999999999</v>
      </c>
      <c r="L19" s="8">
        <f t="shared" si="0"/>
        <v>0.4</v>
      </c>
      <c r="M19" s="8">
        <f t="shared" si="0"/>
        <v>1.48</v>
      </c>
      <c r="N19" s="8">
        <f t="shared" si="0"/>
        <v>982.44</v>
      </c>
      <c r="O19" s="8">
        <f t="shared" si="0"/>
        <v>501.91999999999996</v>
      </c>
      <c r="P19" s="8">
        <f t="shared" si="0"/>
        <v>531.69000000000005</v>
      </c>
      <c r="Q19" s="8">
        <f t="shared" si="0"/>
        <v>84.97</v>
      </c>
      <c r="R19" s="8">
        <f t="shared" si="0"/>
        <v>433.4</v>
      </c>
      <c r="S19" s="8">
        <f t="shared" si="0"/>
        <v>2.73</v>
      </c>
      <c r="T19" s="8">
        <f t="shared" si="0"/>
        <v>76.3</v>
      </c>
      <c r="U19" s="8">
        <f t="shared" si="0"/>
        <v>14.61</v>
      </c>
      <c r="V19" s="8">
        <f t="shared" si="0"/>
        <v>87.580000000000013</v>
      </c>
    </row>
    <row r="20" spans="2:22" ht="15.75" thickBot="1" x14ac:dyDescent="0.3">
      <c r="B20" s="14" t="s">
        <v>41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6"/>
    </row>
    <row r="21" spans="2:22" ht="15.75" thickBot="1" x14ac:dyDescent="0.3">
      <c r="B21" s="12">
        <v>13</v>
      </c>
      <c r="C21" s="13" t="s">
        <v>112</v>
      </c>
      <c r="D21" s="9">
        <v>100</v>
      </c>
      <c r="E21" s="9">
        <v>1.1000000000000001</v>
      </c>
      <c r="F21" s="9">
        <v>0.2</v>
      </c>
      <c r="G21" s="9">
        <v>3.4</v>
      </c>
      <c r="H21" s="9">
        <v>19.399999999999999</v>
      </c>
      <c r="I21" s="9">
        <v>0.05</v>
      </c>
      <c r="J21" s="9">
        <v>0.04</v>
      </c>
      <c r="K21" s="9">
        <v>103.17</v>
      </c>
      <c r="L21" s="9">
        <v>0</v>
      </c>
      <c r="M21" s="9">
        <v>22.5</v>
      </c>
      <c r="N21" s="9">
        <v>6.63</v>
      </c>
      <c r="O21" s="9">
        <v>242.17</v>
      </c>
      <c r="P21" s="9">
        <v>26.67</v>
      </c>
      <c r="Q21" s="9">
        <v>19.829999999999998</v>
      </c>
      <c r="R21" s="9">
        <v>37.17</v>
      </c>
      <c r="S21" s="9">
        <v>0.81</v>
      </c>
      <c r="T21" s="9">
        <v>2.64</v>
      </c>
      <c r="U21" s="9">
        <v>0.35</v>
      </c>
      <c r="V21" s="9">
        <v>26.17</v>
      </c>
    </row>
    <row r="22" spans="2:22" ht="15.75" thickBot="1" x14ac:dyDescent="0.3">
      <c r="B22" s="5" t="s">
        <v>43</v>
      </c>
      <c r="C22" s="6" t="s">
        <v>113</v>
      </c>
      <c r="D22" s="6">
        <v>180</v>
      </c>
      <c r="E22" s="6">
        <v>9.3000000000000007</v>
      </c>
      <c r="F22" s="6">
        <v>8.4</v>
      </c>
      <c r="G22" s="6">
        <v>40.6</v>
      </c>
      <c r="H22" s="6">
        <v>275.3</v>
      </c>
      <c r="I22" s="6">
        <v>0.24</v>
      </c>
      <c r="J22" s="6">
        <v>0.13</v>
      </c>
      <c r="K22" s="6">
        <v>26.86</v>
      </c>
      <c r="L22" s="6">
        <v>0.12</v>
      </c>
      <c r="M22" s="6">
        <v>0</v>
      </c>
      <c r="N22" s="6">
        <v>37</v>
      </c>
      <c r="O22" s="6">
        <v>248.42</v>
      </c>
      <c r="P22" s="6">
        <v>16.27</v>
      </c>
      <c r="Q22" s="6">
        <v>135.82</v>
      </c>
      <c r="R22" s="6">
        <v>204.73</v>
      </c>
      <c r="S22" s="6">
        <v>4.57</v>
      </c>
      <c r="T22" s="6">
        <v>2.57</v>
      </c>
      <c r="U22" s="6">
        <v>4</v>
      </c>
      <c r="V22" s="6">
        <v>18.21</v>
      </c>
    </row>
    <row r="23" spans="2:22" ht="15.75" thickBot="1" x14ac:dyDescent="0.3">
      <c r="B23" s="5">
        <v>113</v>
      </c>
      <c r="C23" s="6" t="s">
        <v>42</v>
      </c>
      <c r="D23" s="6">
        <v>250</v>
      </c>
      <c r="E23" s="6">
        <v>7.1</v>
      </c>
      <c r="F23" s="6">
        <v>9</v>
      </c>
      <c r="G23" s="6">
        <v>15.1</v>
      </c>
      <c r="H23" s="6">
        <v>169.9</v>
      </c>
      <c r="I23" s="6">
        <v>0.05</v>
      </c>
      <c r="J23" s="6">
        <v>0.05</v>
      </c>
      <c r="K23" s="6">
        <v>18.059999999999999</v>
      </c>
      <c r="L23" s="6">
        <v>0.11</v>
      </c>
      <c r="M23" s="6">
        <v>0.56999999999999995</v>
      </c>
      <c r="N23" s="6">
        <v>18.54</v>
      </c>
      <c r="O23" s="6">
        <v>81.36</v>
      </c>
      <c r="P23" s="6">
        <v>13.21</v>
      </c>
      <c r="Q23" s="6">
        <v>8.59</v>
      </c>
      <c r="R23" s="6">
        <v>64.41</v>
      </c>
      <c r="S23" s="6">
        <v>0.74</v>
      </c>
      <c r="T23" s="6">
        <v>2.59</v>
      </c>
      <c r="U23" s="6">
        <v>2.58</v>
      </c>
      <c r="V23" s="6">
        <v>41.68</v>
      </c>
    </row>
    <row r="24" spans="2:22" ht="15.75" thickBot="1" x14ac:dyDescent="0.3">
      <c r="B24" s="5" t="s">
        <v>114</v>
      </c>
      <c r="C24" s="6" t="s">
        <v>115</v>
      </c>
      <c r="D24" s="6">
        <v>90</v>
      </c>
      <c r="E24" s="6">
        <v>16.3</v>
      </c>
      <c r="F24" s="6">
        <v>16.2</v>
      </c>
      <c r="G24" s="6">
        <v>15.5</v>
      </c>
      <c r="H24" s="6">
        <v>273.2</v>
      </c>
      <c r="I24" s="6">
        <v>0.09</v>
      </c>
      <c r="J24" s="6">
        <v>0.19</v>
      </c>
      <c r="K24" s="6">
        <v>82.8</v>
      </c>
      <c r="L24" s="6">
        <v>0.74</v>
      </c>
      <c r="M24" s="6">
        <v>4.0599999999999996</v>
      </c>
      <c r="N24" s="6">
        <v>126.75</v>
      </c>
      <c r="O24" s="6">
        <v>328.49</v>
      </c>
      <c r="P24" s="6">
        <v>89.69</v>
      </c>
      <c r="Q24" s="6">
        <v>28.9</v>
      </c>
      <c r="R24" s="6">
        <v>186.85</v>
      </c>
      <c r="S24" s="6">
        <v>2.82</v>
      </c>
      <c r="T24" s="6">
        <v>14.78</v>
      </c>
      <c r="U24" s="6">
        <v>3.38</v>
      </c>
      <c r="V24" s="6">
        <v>60.88</v>
      </c>
    </row>
    <row r="25" spans="2:22" ht="15.75" thickBot="1" x14ac:dyDescent="0.3">
      <c r="B25" s="5" t="s">
        <v>44</v>
      </c>
      <c r="C25" s="6" t="s">
        <v>116</v>
      </c>
      <c r="D25" s="6">
        <v>200</v>
      </c>
      <c r="E25" s="6">
        <v>0.5</v>
      </c>
      <c r="F25" s="6">
        <v>0.1</v>
      </c>
      <c r="G25" s="6">
        <v>12.8</v>
      </c>
      <c r="H25" s="6">
        <v>54.6</v>
      </c>
      <c r="I25" s="6">
        <v>0.01</v>
      </c>
      <c r="J25" s="6">
        <v>0.02</v>
      </c>
      <c r="K25" s="6">
        <v>18.66</v>
      </c>
      <c r="L25" s="6">
        <v>0</v>
      </c>
      <c r="M25" s="6">
        <v>16.62</v>
      </c>
      <c r="N25" s="6">
        <v>5.91</v>
      </c>
      <c r="O25" s="6">
        <v>155.54</v>
      </c>
      <c r="P25" s="6">
        <v>62.38</v>
      </c>
      <c r="Q25" s="6">
        <v>14.99</v>
      </c>
      <c r="R25" s="6">
        <v>15.25</v>
      </c>
      <c r="S25" s="6">
        <v>0.56999999999999995</v>
      </c>
      <c r="T25" s="6">
        <v>0.36</v>
      </c>
      <c r="U25" s="6">
        <v>0.23</v>
      </c>
      <c r="V25" s="6">
        <v>4.9000000000000004</v>
      </c>
    </row>
    <row r="26" spans="2:22" ht="15.75" thickBot="1" x14ac:dyDescent="0.3">
      <c r="B26" s="5" t="s">
        <v>38</v>
      </c>
      <c r="C26" s="6" t="s">
        <v>46</v>
      </c>
      <c r="D26" s="6">
        <v>60</v>
      </c>
      <c r="E26" s="6">
        <v>4</v>
      </c>
      <c r="F26" s="6">
        <v>0.7</v>
      </c>
      <c r="G26" s="6">
        <v>23.8</v>
      </c>
      <c r="H26" s="6">
        <v>117.4</v>
      </c>
      <c r="I26" s="6">
        <v>0.1</v>
      </c>
      <c r="J26" s="6">
        <v>0.05</v>
      </c>
      <c r="K26" s="6">
        <v>0</v>
      </c>
      <c r="L26" s="6">
        <v>0</v>
      </c>
      <c r="M26" s="6">
        <v>0</v>
      </c>
      <c r="N26" s="6">
        <v>243.6</v>
      </c>
      <c r="O26" s="6">
        <v>141</v>
      </c>
      <c r="P26" s="6">
        <v>17.399999999999999</v>
      </c>
      <c r="Q26" s="6">
        <v>28.2</v>
      </c>
      <c r="R26" s="6">
        <v>90</v>
      </c>
      <c r="S26" s="6">
        <v>2.34</v>
      </c>
      <c r="T26" s="6">
        <v>2.64</v>
      </c>
      <c r="U26" s="6">
        <v>3.3</v>
      </c>
      <c r="V26" s="6">
        <v>14.4</v>
      </c>
    </row>
    <row r="27" spans="2:22" ht="15.75" thickBot="1" x14ac:dyDescent="0.3">
      <c r="B27" s="7"/>
      <c r="C27" s="10" t="s">
        <v>47</v>
      </c>
      <c r="D27" s="8">
        <f t="shared" ref="D27:V27" si="1">D26+D25+D24+D23+D22+D21</f>
        <v>880</v>
      </c>
      <c r="E27" s="8">
        <f t="shared" si="1"/>
        <v>38.300000000000004</v>
      </c>
      <c r="F27" s="8">
        <f t="shared" si="1"/>
        <v>34.6</v>
      </c>
      <c r="G27" s="8">
        <f t="shared" si="1"/>
        <v>111.20000000000002</v>
      </c>
      <c r="H27" s="8">
        <f t="shared" si="1"/>
        <v>909.80000000000007</v>
      </c>
      <c r="I27" s="8">
        <f t="shared" si="1"/>
        <v>0.54</v>
      </c>
      <c r="J27" s="8">
        <f t="shared" si="1"/>
        <v>0.48</v>
      </c>
      <c r="K27" s="8">
        <f t="shared" si="1"/>
        <v>249.55</v>
      </c>
      <c r="L27" s="8">
        <f t="shared" si="1"/>
        <v>0.97</v>
      </c>
      <c r="M27" s="8">
        <f t="shared" si="1"/>
        <v>43.75</v>
      </c>
      <c r="N27" s="8">
        <f t="shared" si="1"/>
        <v>438.43</v>
      </c>
      <c r="O27" s="8">
        <f t="shared" si="1"/>
        <v>1196.98</v>
      </c>
      <c r="P27" s="8">
        <f t="shared" si="1"/>
        <v>225.62</v>
      </c>
      <c r="Q27" s="8">
        <f t="shared" si="1"/>
        <v>236.32999999999998</v>
      </c>
      <c r="R27" s="8">
        <f t="shared" si="1"/>
        <v>598.41</v>
      </c>
      <c r="S27" s="8">
        <f t="shared" si="1"/>
        <v>11.85</v>
      </c>
      <c r="T27" s="8">
        <f t="shared" si="1"/>
        <v>25.580000000000002</v>
      </c>
      <c r="U27" s="8">
        <f t="shared" si="1"/>
        <v>13.84</v>
      </c>
      <c r="V27" s="8">
        <f t="shared" si="1"/>
        <v>166.24</v>
      </c>
    </row>
    <row r="28" spans="2:22" ht="15.75" thickBot="1" x14ac:dyDescent="0.3">
      <c r="B28" s="5"/>
      <c r="C28" s="10" t="s">
        <v>48</v>
      </c>
      <c r="D28" s="8">
        <f t="shared" ref="D28:V28" si="2">D27+D19</f>
        <v>1430</v>
      </c>
      <c r="E28" s="8">
        <f t="shared" si="2"/>
        <v>59.2</v>
      </c>
      <c r="F28" s="8">
        <f t="shared" si="2"/>
        <v>59.300000000000004</v>
      </c>
      <c r="G28" s="8">
        <f t="shared" si="2"/>
        <v>188.20000000000002</v>
      </c>
      <c r="H28" s="8">
        <f t="shared" si="2"/>
        <v>1523.3000000000002</v>
      </c>
      <c r="I28" s="8">
        <f t="shared" si="2"/>
        <v>0.76</v>
      </c>
      <c r="J28" s="8">
        <f t="shared" si="2"/>
        <v>0.9</v>
      </c>
      <c r="K28" s="8">
        <f t="shared" si="2"/>
        <v>397.75</v>
      </c>
      <c r="L28" s="8">
        <f t="shared" si="2"/>
        <v>1.37</v>
      </c>
      <c r="M28" s="8">
        <f t="shared" si="2"/>
        <v>45.23</v>
      </c>
      <c r="N28" s="8">
        <f t="shared" si="2"/>
        <v>1420.8700000000001</v>
      </c>
      <c r="O28" s="8">
        <f t="shared" si="2"/>
        <v>1698.9</v>
      </c>
      <c r="P28" s="8">
        <f t="shared" si="2"/>
        <v>757.31000000000006</v>
      </c>
      <c r="Q28" s="8">
        <f t="shared" si="2"/>
        <v>321.29999999999995</v>
      </c>
      <c r="R28" s="8">
        <f t="shared" si="2"/>
        <v>1031.81</v>
      </c>
      <c r="S28" s="8">
        <f t="shared" si="2"/>
        <v>14.58</v>
      </c>
      <c r="T28" s="8">
        <f t="shared" si="2"/>
        <v>101.88</v>
      </c>
      <c r="U28" s="8">
        <f t="shared" si="2"/>
        <v>28.45</v>
      </c>
      <c r="V28" s="8">
        <f t="shared" si="2"/>
        <v>253.82000000000002</v>
      </c>
    </row>
    <row r="29" spans="2:22" ht="15.75" thickBot="1" x14ac:dyDescent="0.3">
      <c r="B29" s="14" t="s">
        <v>49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6"/>
    </row>
    <row r="30" spans="2:22" ht="15.75" thickBot="1" x14ac:dyDescent="0.3">
      <c r="B30" s="14" t="s">
        <v>29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/>
    </row>
    <row r="31" spans="2:22" ht="15.75" thickBot="1" x14ac:dyDescent="0.3">
      <c r="B31" s="12">
        <v>330</v>
      </c>
      <c r="C31" s="13" t="s">
        <v>117</v>
      </c>
      <c r="D31" s="13">
        <v>30</v>
      </c>
      <c r="E31" s="13">
        <v>0.8</v>
      </c>
      <c r="F31" s="13">
        <v>2.4</v>
      </c>
      <c r="G31" s="13">
        <v>2.2999999999999998</v>
      </c>
      <c r="H31" s="13">
        <v>33.9</v>
      </c>
      <c r="I31" s="13">
        <v>0.01</v>
      </c>
      <c r="J31" s="13">
        <v>0.02</v>
      </c>
      <c r="K31" s="13">
        <v>11.39</v>
      </c>
      <c r="L31" s="13">
        <v>0</v>
      </c>
      <c r="M31" s="13">
        <v>0.06</v>
      </c>
      <c r="N31" s="13">
        <v>50.01</v>
      </c>
      <c r="O31" s="13">
        <v>25.61</v>
      </c>
      <c r="P31" s="13">
        <v>22.91</v>
      </c>
      <c r="Q31" s="13">
        <v>2.48</v>
      </c>
      <c r="R31" s="13">
        <v>15.11</v>
      </c>
      <c r="S31" s="13">
        <v>7.0000000000000007E-2</v>
      </c>
      <c r="T31" s="13">
        <v>2.06</v>
      </c>
      <c r="U31" s="13">
        <v>0.28999999999999998</v>
      </c>
      <c r="V31" s="13">
        <v>4.04</v>
      </c>
    </row>
    <row r="32" spans="2:22" ht="15.75" thickBot="1" x14ac:dyDescent="0.3">
      <c r="B32" s="5" t="s">
        <v>50</v>
      </c>
      <c r="C32" s="6" t="s">
        <v>51</v>
      </c>
      <c r="D32" s="6">
        <v>200</v>
      </c>
      <c r="E32" s="6">
        <v>3.9</v>
      </c>
      <c r="F32" s="6">
        <v>2.9</v>
      </c>
      <c r="G32" s="6">
        <v>11.2</v>
      </c>
      <c r="H32" s="6">
        <v>86</v>
      </c>
      <c r="I32" s="6">
        <v>0.03</v>
      </c>
      <c r="J32" s="6">
        <v>0.13</v>
      </c>
      <c r="K32" s="6">
        <v>13.29</v>
      </c>
      <c r="L32" s="6">
        <v>0</v>
      </c>
      <c r="M32" s="6">
        <v>0.52</v>
      </c>
      <c r="N32" s="6">
        <v>38.549999999999997</v>
      </c>
      <c r="O32" s="6">
        <v>183.98</v>
      </c>
      <c r="P32" s="6">
        <v>148.32</v>
      </c>
      <c r="Q32" s="6">
        <v>30.67</v>
      </c>
      <c r="R32" s="6">
        <v>106.79</v>
      </c>
      <c r="S32" s="6">
        <v>1.06</v>
      </c>
      <c r="T32" s="6">
        <v>9</v>
      </c>
      <c r="U32" s="6">
        <v>1.76</v>
      </c>
      <c r="V32" s="6">
        <v>20</v>
      </c>
    </row>
    <row r="33" spans="2:22" ht="15.75" thickBot="1" x14ac:dyDescent="0.3">
      <c r="B33" s="5" t="s">
        <v>52</v>
      </c>
      <c r="C33" s="6" t="s">
        <v>118</v>
      </c>
      <c r="D33" s="6">
        <v>150</v>
      </c>
      <c r="E33" s="6">
        <v>7.2</v>
      </c>
      <c r="F33" s="6">
        <v>10.9</v>
      </c>
      <c r="G33" s="6">
        <v>40.1</v>
      </c>
      <c r="H33" s="6">
        <v>287.10000000000002</v>
      </c>
      <c r="I33" s="6">
        <v>0.12</v>
      </c>
      <c r="J33" s="6">
        <v>0.1</v>
      </c>
      <c r="K33" s="6">
        <v>33.28</v>
      </c>
      <c r="L33" s="6">
        <v>0.2</v>
      </c>
      <c r="M33" s="6">
        <v>5.4</v>
      </c>
      <c r="N33" s="6">
        <v>136.99</v>
      </c>
      <c r="O33" s="6">
        <v>372.93</v>
      </c>
      <c r="P33" s="6">
        <v>50.35</v>
      </c>
      <c r="Q33" s="6">
        <v>23.89</v>
      </c>
      <c r="R33" s="6">
        <v>102.18</v>
      </c>
      <c r="S33" s="6">
        <v>1.23</v>
      </c>
      <c r="T33" s="6">
        <v>7.18</v>
      </c>
      <c r="U33" s="6">
        <v>4.29</v>
      </c>
      <c r="V33" s="6">
        <v>41.09</v>
      </c>
    </row>
    <row r="34" spans="2:22" ht="15.75" thickBot="1" x14ac:dyDescent="0.3">
      <c r="B34" s="5" t="s">
        <v>38</v>
      </c>
      <c r="C34" s="6" t="s">
        <v>53</v>
      </c>
      <c r="D34" s="6">
        <v>120</v>
      </c>
      <c r="E34" s="6">
        <v>0.5</v>
      </c>
      <c r="F34" s="6">
        <v>0.5</v>
      </c>
      <c r="G34" s="6">
        <v>11.8</v>
      </c>
      <c r="H34" s="6">
        <v>53.3</v>
      </c>
      <c r="I34" s="6">
        <v>0.04</v>
      </c>
      <c r="J34" s="6">
        <v>0.02</v>
      </c>
      <c r="K34" s="6">
        <v>6</v>
      </c>
      <c r="L34" s="6">
        <v>0</v>
      </c>
      <c r="M34" s="6">
        <v>12</v>
      </c>
      <c r="N34" s="6">
        <v>31.2</v>
      </c>
      <c r="O34" s="6">
        <v>333.6</v>
      </c>
      <c r="P34" s="6">
        <v>19.2</v>
      </c>
      <c r="Q34" s="6">
        <v>10.8</v>
      </c>
      <c r="R34" s="6">
        <v>13.2</v>
      </c>
      <c r="S34" s="6">
        <v>2.64</v>
      </c>
      <c r="T34" s="6">
        <v>2.4</v>
      </c>
      <c r="U34" s="6">
        <v>0.36</v>
      </c>
      <c r="V34" s="6">
        <v>9.6</v>
      </c>
    </row>
    <row r="35" spans="2:22" ht="15.75" thickBot="1" x14ac:dyDescent="0.3">
      <c r="B35" s="5" t="s">
        <v>38</v>
      </c>
      <c r="C35" s="6" t="s">
        <v>39</v>
      </c>
      <c r="D35" s="6">
        <v>50</v>
      </c>
      <c r="E35" s="6">
        <v>3.8</v>
      </c>
      <c r="F35" s="6">
        <v>0.4</v>
      </c>
      <c r="G35" s="6">
        <v>24.6</v>
      </c>
      <c r="H35" s="6">
        <v>117.2</v>
      </c>
      <c r="I35" s="6">
        <v>0.06</v>
      </c>
      <c r="J35" s="6">
        <v>0.02</v>
      </c>
      <c r="K35" s="6">
        <v>0</v>
      </c>
      <c r="L35" s="6">
        <v>0</v>
      </c>
      <c r="M35" s="6">
        <v>0</v>
      </c>
      <c r="N35" s="6">
        <v>249.5</v>
      </c>
      <c r="O35" s="6">
        <v>46.5</v>
      </c>
      <c r="P35" s="6">
        <v>10</v>
      </c>
      <c r="Q35" s="6">
        <v>7</v>
      </c>
      <c r="R35" s="6">
        <v>32.5</v>
      </c>
      <c r="S35" s="6">
        <v>0.55000000000000004</v>
      </c>
      <c r="T35" s="6">
        <v>1.6</v>
      </c>
      <c r="U35" s="6">
        <v>3</v>
      </c>
      <c r="V35" s="6">
        <v>7.25</v>
      </c>
    </row>
    <row r="36" spans="2:22" ht="15.75" thickBot="1" x14ac:dyDescent="0.3">
      <c r="B36" s="5"/>
      <c r="C36" s="10" t="s">
        <v>40</v>
      </c>
      <c r="D36" s="8">
        <f>D31+D32+D33+D34+D35</f>
        <v>550</v>
      </c>
      <c r="E36" s="8">
        <f>E31+E32+E33+E34+E35</f>
        <v>16.2</v>
      </c>
      <c r="F36" s="8">
        <f t="shared" ref="F36:V36" si="3">F31+F32+F33+F34+F35</f>
        <v>17.099999999999998</v>
      </c>
      <c r="G36" s="8">
        <f t="shared" si="3"/>
        <v>90</v>
      </c>
      <c r="H36" s="8">
        <f t="shared" si="3"/>
        <v>577.5</v>
      </c>
      <c r="I36" s="8">
        <f t="shared" si="3"/>
        <v>0.26</v>
      </c>
      <c r="J36" s="8">
        <f t="shared" si="3"/>
        <v>0.29000000000000004</v>
      </c>
      <c r="K36" s="8">
        <f t="shared" si="3"/>
        <v>63.96</v>
      </c>
      <c r="L36" s="8">
        <f t="shared" si="3"/>
        <v>0.2</v>
      </c>
      <c r="M36" s="8">
        <f t="shared" si="3"/>
        <v>17.98</v>
      </c>
      <c r="N36" s="8">
        <f t="shared" si="3"/>
        <v>506.25</v>
      </c>
      <c r="O36" s="8">
        <f t="shared" si="3"/>
        <v>962.62</v>
      </c>
      <c r="P36" s="8">
        <f t="shared" si="3"/>
        <v>250.77999999999997</v>
      </c>
      <c r="Q36" s="8">
        <f t="shared" si="3"/>
        <v>74.84</v>
      </c>
      <c r="R36" s="8">
        <f t="shared" si="3"/>
        <v>269.77999999999997</v>
      </c>
      <c r="S36" s="8">
        <f t="shared" si="3"/>
        <v>5.55</v>
      </c>
      <c r="T36" s="8">
        <f t="shared" si="3"/>
        <v>22.240000000000002</v>
      </c>
      <c r="U36" s="8">
        <f t="shared" si="3"/>
        <v>9.6999999999999993</v>
      </c>
      <c r="V36" s="8">
        <f t="shared" si="3"/>
        <v>81.97999999999999</v>
      </c>
    </row>
    <row r="37" spans="2:22" ht="15.75" thickBot="1" x14ac:dyDescent="0.3">
      <c r="B37" s="14" t="s">
        <v>41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6"/>
    </row>
    <row r="38" spans="2:22" ht="15.75" thickBot="1" x14ac:dyDescent="0.3">
      <c r="B38" s="12">
        <v>17</v>
      </c>
      <c r="C38" s="13" t="s">
        <v>119</v>
      </c>
      <c r="D38" s="9">
        <v>100</v>
      </c>
      <c r="E38" s="9">
        <v>1.2</v>
      </c>
      <c r="F38" s="9">
        <v>0.1</v>
      </c>
      <c r="G38" s="9">
        <v>3.7</v>
      </c>
      <c r="H38" s="9">
        <v>20.8</v>
      </c>
      <c r="I38" s="9">
        <v>0.04</v>
      </c>
      <c r="J38" s="9">
        <v>0.04</v>
      </c>
      <c r="K38" s="9">
        <v>48.67</v>
      </c>
      <c r="L38" s="9">
        <v>0</v>
      </c>
      <c r="M38" s="9">
        <v>26.67</v>
      </c>
      <c r="N38" s="9">
        <v>8</v>
      </c>
      <c r="O38" s="9">
        <v>243.67</v>
      </c>
      <c r="P38" s="9">
        <v>28.33</v>
      </c>
      <c r="Q38" s="9">
        <v>16.670000000000002</v>
      </c>
      <c r="R38" s="9">
        <v>33</v>
      </c>
      <c r="S38" s="9">
        <v>0.7</v>
      </c>
      <c r="T38" s="9">
        <v>2.67</v>
      </c>
      <c r="U38" s="9">
        <v>0.33</v>
      </c>
      <c r="V38" s="9">
        <v>15.67</v>
      </c>
    </row>
    <row r="39" spans="2:22" ht="15.75" thickBot="1" x14ac:dyDescent="0.3">
      <c r="B39" s="5" t="s">
        <v>54</v>
      </c>
      <c r="C39" s="6" t="s">
        <v>120</v>
      </c>
      <c r="D39" s="6">
        <v>250</v>
      </c>
      <c r="E39" s="6">
        <v>6.4</v>
      </c>
      <c r="F39" s="6">
        <v>5.6</v>
      </c>
      <c r="G39" s="6">
        <v>13.6</v>
      </c>
      <c r="H39" s="6">
        <v>129.80000000000001</v>
      </c>
      <c r="I39" s="6">
        <v>0.05</v>
      </c>
      <c r="J39" s="6">
        <v>0.05</v>
      </c>
      <c r="K39" s="6">
        <v>162.79</v>
      </c>
      <c r="L39" s="6">
        <v>0</v>
      </c>
      <c r="M39" s="6">
        <v>10.66</v>
      </c>
      <c r="N39" s="6">
        <v>24.18</v>
      </c>
      <c r="O39" s="6">
        <v>399.56</v>
      </c>
      <c r="P39" s="6">
        <v>38.65</v>
      </c>
      <c r="Q39" s="6">
        <v>28.06</v>
      </c>
      <c r="R39" s="6">
        <v>58.13</v>
      </c>
      <c r="S39" s="6">
        <v>1.28</v>
      </c>
      <c r="T39" s="6">
        <v>6.51</v>
      </c>
      <c r="U39" s="6">
        <v>0.55000000000000004</v>
      </c>
      <c r="V39" s="6">
        <v>34.19</v>
      </c>
    </row>
    <row r="40" spans="2:22" ht="15.75" thickBot="1" x14ac:dyDescent="0.3">
      <c r="B40" s="5" t="s">
        <v>55</v>
      </c>
      <c r="C40" s="6" t="s">
        <v>121</v>
      </c>
      <c r="D40" s="6">
        <v>180</v>
      </c>
      <c r="E40" s="6">
        <v>4.2</v>
      </c>
      <c r="F40" s="6">
        <v>5.2</v>
      </c>
      <c r="G40" s="6">
        <v>42.9</v>
      </c>
      <c r="H40" s="6">
        <v>235</v>
      </c>
      <c r="I40" s="6">
        <v>0.04</v>
      </c>
      <c r="J40" s="6">
        <v>0.03</v>
      </c>
      <c r="K40" s="6">
        <v>19.440000000000001</v>
      </c>
      <c r="L40" s="6">
        <v>0.09</v>
      </c>
      <c r="M40" s="6">
        <v>0</v>
      </c>
      <c r="N40" s="6">
        <v>7.64</v>
      </c>
      <c r="O40" s="6">
        <v>54.58</v>
      </c>
      <c r="P40" s="6">
        <v>6.01</v>
      </c>
      <c r="Q40" s="6">
        <v>27.67</v>
      </c>
      <c r="R40" s="6">
        <v>84.88</v>
      </c>
      <c r="S40" s="6">
        <v>0.56999999999999995</v>
      </c>
      <c r="T40" s="6">
        <v>0.89</v>
      </c>
      <c r="U40" s="6">
        <v>8.51</v>
      </c>
      <c r="V40" s="6">
        <v>32</v>
      </c>
    </row>
    <row r="41" spans="2:22" ht="15.75" thickBot="1" x14ac:dyDescent="0.3">
      <c r="B41" s="5" t="s">
        <v>56</v>
      </c>
      <c r="C41" s="6" t="s">
        <v>122</v>
      </c>
      <c r="D41" s="6">
        <v>100</v>
      </c>
      <c r="E41" s="6">
        <v>19</v>
      </c>
      <c r="F41" s="6">
        <v>25.7</v>
      </c>
      <c r="G41" s="6">
        <v>25.1</v>
      </c>
      <c r="H41" s="6">
        <v>407.6</v>
      </c>
      <c r="I41" s="6">
        <v>0.16</v>
      </c>
      <c r="J41" s="6">
        <v>0.3</v>
      </c>
      <c r="K41" s="6">
        <v>100.73</v>
      </c>
      <c r="L41" s="6">
        <v>2.2200000000000002</v>
      </c>
      <c r="M41" s="6">
        <v>7.66</v>
      </c>
      <c r="N41" s="6">
        <v>453.79</v>
      </c>
      <c r="O41" s="6">
        <v>311.20999999999998</v>
      </c>
      <c r="P41" s="6">
        <v>176.62</v>
      </c>
      <c r="Q41" s="6">
        <v>31.17</v>
      </c>
      <c r="R41" s="6">
        <v>218.77</v>
      </c>
      <c r="S41" s="6">
        <v>3.52</v>
      </c>
      <c r="T41" s="6">
        <v>24.64</v>
      </c>
      <c r="U41" s="6">
        <v>5.29</v>
      </c>
      <c r="V41" s="6">
        <v>110.54</v>
      </c>
    </row>
    <row r="42" spans="2:22" ht="15.75" thickBot="1" x14ac:dyDescent="0.3">
      <c r="B42" s="5">
        <v>15</v>
      </c>
      <c r="C42" s="6" t="s">
        <v>123</v>
      </c>
      <c r="D42" s="6">
        <v>200</v>
      </c>
      <c r="E42" s="6">
        <v>0.1</v>
      </c>
      <c r="F42" s="6">
        <v>0.1</v>
      </c>
      <c r="G42" s="6">
        <v>6.4</v>
      </c>
      <c r="H42" s="6">
        <v>26.8</v>
      </c>
      <c r="I42" s="6">
        <v>0</v>
      </c>
      <c r="J42" s="6">
        <v>0</v>
      </c>
      <c r="K42" s="6">
        <v>1.34</v>
      </c>
      <c r="L42" s="6">
        <v>0</v>
      </c>
      <c r="M42" s="6">
        <v>1.52</v>
      </c>
      <c r="N42" s="6">
        <v>3.58</v>
      </c>
      <c r="O42" s="6">
        <v>45.77</v>
      </c>
      <c r="P42" s="6">
        <v>76.77</v>
      </c>
      <c r="Q42" s="6">
        <v>3.18</v>
      </c>
      <c r="R42" s="6">
        <v>3.67</v>
      </c>
      <c r="S42" s="6">
        <v>0.25</v>
      </c>
      <c r="T42" s="6">
        <v>0.4</v>
      </c>
      <c r="U42" s="6">
        <v>0.04</v>
      </c>
      <c r="V42" s="6">
        <v>2.1</v>
      </c>
    </row>
    <row r="43" spans="2:22" ht="15.75" thickBot="1" x14ac:dyDescent="0.3">
      <c r="B43" s="5" t="s">
        <v>38</v>
      </c>
      <c r="C43" s="6" t="s">
        <v>46</v>
      </c>
      <c r="D43" s="6">
        <v>60</v>
      </c>
      <c r="E43" s="6">
        <v>4</v>
      </c>
      <c r="F43" s="6">
        <v>0.7</v>
      </c>
      <c r="G43" s="6">
        <v>23.8</v>
      </c>
      <c r="H43" s="6">
        <v>117.4</v>
      </c>
      <c r="I43" s="6">
        <v>0.1</v>
      </c>
      <c r="J43" s="6">
        <v>0.05</v>
      </c>
      <c r="K43" s="6">
        <v>0</v>
      </c>
      <c r="L43" s="6">
        <v>0</v>
      </c>
      <c r="M43" s="6">
        <v>0</v>
      </c>
      <c r="N43" s="6">
        <v>243.6</v>
      </c>
      <c r="O43" s="6">
        <v>141</v>
      </c>
      <c r="P43" s="6">
        <v>17.399999999999999</v>
      </c>
      <c r="Q43" s="6">
        <v>28.2</v>
      </c>
      <c r="R43" s="6">
        <v>90</v>
      </c>
      <c r="S43" s="6">
        <v>2.34</v>
      </c>
      <c r="T43" s="6">
        <v>2.64</v>
      </c>
      <c r="U43" s="6">
        <v>3.3</v>
      </c>
      <c r="V43" s="6">
        <v>14.4</v>
      </c>
    </row>
    <row r="44" spans="2:22" ht="15.75" thickBot="1" x14ac:dyDescent="0.3">
      <c r="B44" s="7"/>
      <c r="C44" s="10" t="s">
        <v>47</v>
      </c>
      <c r="D44" s="8">
        <f t="shared" ref="D44:V44" si="4">D43+D42+D41+D40+D39+D38</f>
        <v>890</v>
      </c>
      <c r="E44" s="8">
        <f>E43+E42+E41+E40+E39+E38</f>
        <v>34.900000000000006</v>
      </c>
      <c r="F44" s="8">
        <f t="shared" si="4"/>
        <v>37.4</v>
      </c>
      <c r="G44" s="8">
        <f t="shared" si="4"/>
        <v>115.5</v>
      </c>
      <c r="H44" s="8">
        <f t="shared" si="4"/>
        <v>937.40000000000009</v>
      </c>
      <c r="I44" s="8">
        <f t="shared" si="4"/>
        <v>0.38999999999999996</v>
      </c>
      <c r="J44" s="8">
        <f t="shared" si="4"/>
        <v>0.47</v>
      </c>
      <c r="K44" s="8">
        <f t="shared" si="4"/>
        <v>332.97</v>
      </c>
      <c r="L44" s="8">
        <f t="shared" si="4"/>
        <v>2.31</v>
      </c>
      <c r="M44" s="8">
        <f t="shared" si="4"/>
        <v>46.510000000000005</v>
      </c>
      <c r="N44" s="8">
        <f t="shared" si="4"/>
        <v>740.79</v>
      </c>
      <c r="O44" s="8">
        <f t="shared" si="4"/>
        <v>1195.7900000000002</v>
      </c>
      <c r="P44" s="8">
        <f t="shared" si="4"/>
        <v>343.77999999999992</v>
      </c>
      <c r="Q44" s="8">
        <f t="shared" si="4"/>
        <v>134.94999999999999</v>
      </c>
      <c r="R44" s="8">
        <f t="shared" si="4"/>
        <v>488.45</v>
      </c>
      <c r="S44" s="8">
        <f t="shared" si="4"/>
        <v>8.66</v>
      </c>
      <c r="T44" s="8">
        <f t="shared" si="4"/>
        <v>37.75</v>
      </c>
      <c r="U44" s="8">
        <f t="shared" si="4"/>
        <v>18.02</v>
      </c>
      <c r="V44" s="8">
        <f t="shared" si="4"/>
        <v>208.9</v>
      </c>
    </row>
    <row r="45" spans="2:22" ht="15.75" thickBot="1" x14ac:dyDescent="0.3">
      <c r="B45" s="7"/>
      <c r="C45" s="10" t="s">
        <v>48</v>
      </c>
      <c r="D45" s="8">
        <f t="shared" ref="D45:V45" si="5">D44+D36</f>
        <v>1440</v>
      </c>
      <c r="E45" s="8">
        <f t="shared" si="5"/>
        <v>51.100000000000009</v>
      </c>
      <c r="F45" s="8">
        <f>F44+F36</f>
        <v>54.5</v>
      </c>
      <c r="G45" s="8">
        <f t="shared" si="5"/>
        <v>205.5</v>
      </c>
      <c r="H45" s="8">
        <f t="shared" si="5"/>
        <v>1514.9</v>
      </c>
      <c r="I45" s="8">
        <f t="shared" si="5"/>
        <v>0.64999999999999991</v>
      </c>
      <c r="J45" s="8">
        <f t="shared" si="5"/>
        <v>0.76</v>
      </c>
      <c r="K45" s="8">
        <f t="shared" si="5"/>
        <v>396.93</v>
      </c>
      <c r="L45" s="8">
        <f t="shared" si="5"/>
        <v>2.5100000000000002</v>
      </c>
      <c r="M45" s="8">
        <f t="shared" si="5"/>
        <v>64.490000000000009</v>
      </c>
      <c r="N45" s="8">
        <f t="shared" si="5"/>
        <v>1247.04</v>
      </c>
      <c r="O45" s="8">
        <f t="shared" si="5"/>
        <v>2158.4100000000003</v>
      </c>
      <c r="P45" s="8">
        <f t="shared" si="5"/>
        <v>594.55999999999995</v>
      </c>
      <c r="Q45" s="8">
        <f t="shared" si="5"/>
        <v>209.79</v>
      </c>
      <c r="R45" s="8">
        <f t="shared" si="5"/>
        <v>758.23</v>
      </c>
      <c r="S45" s="8">
        <f t="shared" si="5"/>
        <v>14.21</v>
      </c>
      <c r="T45" s="8">
        <f t="shared" si="5"/>
        <v>59.99</v>
      </c>
      <c r="U45" s="8">
        <f t="shared" si="5"/>
        <v>27.72</v>
      </c>
      <c r="V45" s="8">
        <f t="shared" si="5"/>
        <v>290.88</v>
      </c>
    </row>
    <row r="46" spans="2:22" ht="15.75" thickBot="1" x14ac:dyDescent="0.3">
      <c r="B46" s="14" t="s">
        <v>57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6"/>
    </row>
    <row r="47" spans="2:22" ht="15.75" thickBot="1" x14ac:dyDescent="0.3">
      <c r="B47" s="14" t="s">
        <v>29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6"/>
    </row>
    <row r="48" spans="2:22" ht="15.75" thickBot="1" x14ac:dyDescent="0.3">
      <c r="B48" s="12">
        <v>60</v>
      </c>
      <c r="C48" s="13" t="s">
        <v>124</v>
      </c>
      <c r="D48" s="13">
        <v>60</v>
      </c>
      <c r="E48" s="13">
        <v>0.6</v>
      </c>
      <c r="F48" s="13">
        <v>1.9</v>
      </c>
      <c r="G48" s="13">
        <v>7.4</v>
      </c>
      <c r="H48" s="13">
        <v>49.3</v>
      </c>
      <c r="I48" s="13">
        <v>0.03</v>
      </c>
      <c r="J48" s="13">
        <v>0.03</v>
      </c>
      <c r="K48" s="13">
        <v>840.79</v>
      </c>
      <c r="L48" s="13">
        <v>0</v>
      </c>
      <c r="M48" s="13">
        <v>5.15</v>
      </c>
      <c r="N48" s="13">
        <v>12.82</v>
      </c>
      <c r="O48" s="13">
        <v>127.71</v>
      </c>
      <c r="P48" s="13">
        <v>15.41</v>
      </c>
      <c r="Q48" s="13">
        <v>17.489999999999998</v>
      </c>
      <c r="R48" s="13">
        <v>24.93</v>
      </c>
      <c r="S48" s="13">
        <v>0.64</v>
      </c>
      <c r="T48" s="13">
        <v>2.4</v>
      </c>
      <c r="U48" s="13">
        <v>0.1</v>
      </c>
      <c r="V48" s="13">
        <v>24.3</v>
      </c>
    </row>
    <row r="49" spans="2:22" ht="15.75" thickBot="1" x14ac:dyDescent="0.3">
      <c r="B49" s="5" t="s">
        <v>58</v>
      </c>
      <c r="C49" s="6" t="s">
        <v>125</v>
      </c>
      <c r="D49" s="6">
        <v>170</v>
      </c>
      <c r="E49" s="6">
        <v>33.6</v>
      </c>
      <c r="F49" s="6">
        <v>15.2</v>
      </c>
      <c r="G49" s="6">
        <v>25.6</v>
      </c>
      <c r="H49" s="6">
        <v>373.8</v>
      </c>
      <c r="I49" s="6">
        <v>0.08</v>
      </c>
      <c r="J49" s="6">
        <v>0.35</v>
      </c>
      <c r="K49" s="6">
        <v>41.34</v>
      </c>
      <c r="L49" s="6">
        <v>0.16</v>
      </c>
      <c r="M49" s="6">
        <v>0.31</v>
      </c>
      <c r="N49" s="6">
        <v>55.51</v>
      </c>
      <c r="O49" s="6">
        <v>176.42</v>
      </c>
      <c r="P49" s="6">
        <v>228.38</v>
      </c>
      <c r="Q49" s="6">
        <v>34.9</v>
      </c>
      <c r="R49" s="6">
        <v>323.89999999999998</v>
      </c>
      <c r="S49" s="6">
        <v>0.97</v>
      </c>
      <c r="T49" s="6">
        <v>15.57</v>
      </c>
      <c r="U49" s="6">
        <v>43.65</v>
      </c>
      <c r="V49" s="6">
        <v>58.47</v>
      </c>
    </row>
    <row r="50" spans="2:22" ht="15.75" thickBot="1" x14ac:dyDescent="0.3">
      <c r="B50" s="5">
        <v>330</v>
      </c>
      <c r="C50" s="6" t="s">
        <v>59</v>
      </c>
      <c r="D50" s="6">
        <v>60</v>
      </c>
      <c r="E50" s="6">
        <v>2</v>
      </c>
      <c r="F50" s="6">
        <v>5.3</v>
      </c>
      <c r="G50" s="6">
        <v>8.1999999999999993</v>
      </c>
      <c r="H50" s="6">
        <v>88.4</v>
      </c>
      <c r="I50" s="6">
        <v>0.02</v>
      </c>
      <c r="J50" s="6">
        <v>7.0000000000000007E-2</v>
      </c>
      <c r="K50" s="6">
        <v>27.79</v>
      </c>
      <c r="L50" s="6">
        <v>0</v>
      </c>
      <c r="M50" s="6">
        <v>0.22</v>
      </c>
      <c r="N50" s="6">
        <v>105.5</v>
      </c>
      <c r="O50" s="6">
        <v>69.72</v>
      </c>
      <c r="P50" s="6">
        <v>58.19</v>
      </c>
      <c r="Q50" s="6">
        <v>6.89</v>
      </c>
      <c r="R50" s="6">
        <v>43.86</v>
      </c>
      <c r="S50" s="6">
        <v>0.15</v>
      </c>
      <c r="T50" s="6">
        <v>5.46</v>
      </c>
      <c r="U50" s="6">
        <v>0.94</v>
      </c>
      <c r="V50" s="6">
        <v>12.2</v>
      </c>
    </row>
    <row r="51" spans="2:22" ht="15.75" thickBot="1" x14ac:dyDescent="0.3">
      <c r="B51" s="5">
        <v>375.01</v>
      </c>
      <c r="C51" s="6" t="s">
        <v>60</v>
      </c>
      <c r="D51" s="6">
        <v>200</v>
      </c>
      <c r="E51" s="6">
        <v>0.4</v>
      </c>
      <c r="F51" s="6">
        <v>0.1</v>
      </c>
      <c r="G51" s="6">
        <v>5.2</v>
      </c>
      <c r="H51" s="6">
        <v>23.7</v>
      </c>
      <c r="I51" s="6">
        <v>0</v>
      </c>
      <c r="J51" s="6">
        <v>0.02</v>
      </c>
      <c r="K51" s="6">
        <v>1.08</v>
      </c>
      <c r="L51" s="6">
        <v>0</v>
      </c>
      <c r="M51" s="6">
        <v>1.8</v>
      </c>
      <c r="N51" s="6">
        <v>2.13</v>
      </c>
      <c r="O51" s="6">
        <v>56.27</v>
      </c>
      <c r="P51" s="6">
        <v>11.6</v>
      </c>
      <c r="Q51" s="6">
        <v>9.2799999999999994</v>
      </c>
      <c r="R51" s="6">
        <v>17.38</v>
      </c>
      <c r="S51" s="6">
        <v>1.68</v>
      </c>
      <c r="T51" s="6">
        <v>0</v>
      </c>
      <c r="U51" s="6">
        <v>0.02</v>
      </c>
      <c r="V51" s="6">
        <v>0.4</v>
      </c>
    </row>
    <row r="52" spans="2:22" ht="15.75" thickBot="1" x14ac:dyDescent="0.3">
      <c r="B52" s="5" t="s">
        <v>38</v>
      </c>
      <c r="C52" s="6" t="s">
        <v>39</v>
      </c>
      <c r="D52" s="6">
        <v>60</v>
      </c>
      <c r="E52" s="6">
        <v>4.5999999999999996</v>
      </c>
      <c r="F52" s="6">
        <v>0.5</v>
      </c>
      <c r="G52" s="6">
        <v>29.5</v>
      </c>
      <c r="H52" s="6">
        <v>140.6</v>
      </c>
      <c r="I52" s="6">
        <v>7.0000000000000007E-2</v>
      </c>
      <c r="J52" s="6">
        <v>0.02</v>
      </c>
      <c r="K52" s="6">
        <v>0</v>
      </c>
      <c r="L52" s="6">
        <v>0</v>
      </c>
      <c r="M52" s="6">
        <v>0</v>
      </c>
      <c r="N52" s="6">
        <v>299.39999999999998</v>
      </c>
      <c r="O52" s="6">
        <v>55.8</v>
      </c>
      <c r="P52" s="6">
        <v>12</v>
      </c>
      <c r="Q52" s="6">
        <v>8.4</v>
      </c>
      <c r="R52" s="6">
        <v>39</v>
      </c>
      <c r="S52" s="6">
        <v>0.66</v>
      </c>
      <c r="T52" s="6">
        <v>1.92</v>
      </c>
      <c r="U52" s="6">
        <v>3.6</v>
      </c>
      <c r="V52" s="6">
        <v>8.6999999999999993</v>
      </c>
    </row>
    <row r="53" spans="2:22" ht="15.75" thickBot="1" x14ac:dyDescent="0.3">
      <c r="B53" s="7"/>
      <c r="C53" s="10" t="s">
        <v>40</v>
      </c>
      <c r="D53" s="8">
        <f>D52+D51+D50+D49+D48</f>
        <v>550</v>
      </c>
      <c r="E53" s="8">
        <f t="shared" ref="E53:V53" si="6">E52+E51+E50+E49+E48</f>
        <v>41.2</v>
      </c>
      <c r="F53" s="8">
        <f t="shared" si="6"/>
        <v>22.999999999999996</v>
      </c>
      <c r="G53" s="8">
        <f t="shared" si="6"/>
        <v>75.900000000000006</v>
      </c>
      <c r="H53" s="8">
        <f t="shared" si="6"/>
        <v>675.8</v>
      </c>
      <c r="I53" s="8">
        <f t="shared" si="6"/>
        <v>0.2</v>
      </c>
      <c r="J53" s="8">
        <f t="shared" si="6"/>
        <v>0.49</v>
      </c>
      <c r="K53" s="8">
        <f t="shared" si="6"/>
        <v>911</v>
      </c>
      <c r="L53" s="8">
        <f t="shared" si="6"/>
        <v>0.16</v>
      </c>
      <c r="M53" s="8">
        <f t="shared" si="6"/>
        <v>7.48</v>
      </c>
      <c r="N53" s="8">
        <f t="shared" si="6"/>
        <v>475.35999999999996</v>
      </c>
      <c r="O53" s="8">
        <f t="shared" si="6"/>
        <v>485.91999999999996</v>
      </c>
      <c r="P53" s="8">
        <f t="shared" si="6"/>
        <v>325.58</v>
      </c>
      <c r="Q53" s="8">
        <f t="shared" si="6"/>
        <v>76.959999999999994</v>
      </c>
      <c r="R53" s="8">
        <f t="shared" si="6"/>
        <v>449.07</v>
      </c>
      <c r="S53" s="8">
        <f t="shared" si="6"/>
        <v>4.0999999999999996</v>
      </c>
      <c r="T53" s="8">
        <f t="shared" si="6"/>
        <v>25.349999999999998</v>
      </c>
      <c r="U53" s="8">
        <f t="shared" si="6"/>
        <v>48.31</v>
      </c>
      <c r="V53" s="8">
        <f t="shared" si="6"/>
        <v>104.07</v>
      </c>
    </row>
    <row r="54" spans="2:22" ht="15.75" thickBot="1" x14ac:dyDescent="0.3">
      <c r="B54" s="14" t="s">
        <v>41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6"/>
    </row>
    <row r="55" spans="2:22" ht="15.75" thickBot="1" x14ac:dyDescent="0.3">
      <c r="B55" s="5">
        <v>50.08</v>
      </c>
      <c r="C55" s="6" t="s">
        <v>61</v>
      </c>
      <c r="D55" s="9">
        <v>100</v>
      </c>
      <c r="E55" s="9">
        <v>7.1</v>
      </c>
      <c r="F55" s="9">
        <v>12.5</v>
      </c>
      <c r="G55" s="9">
        <v>7.6</v>
      </c>
      <c r="H55" s="9">
        <v>171</v>
      </c>
      <c r="I55" s="9">
        <v>0.03</v>
      </c>
      <c r="J55" s="9">
        <v>0.11</v>
      </c>
      <c r="K55" s="9">
        <v>66.73</v>
      </c>
      <c r="L55" s="9">
        <v>0.24</v>
      </c>
      <c r="M55" s="9">
        <v>8.84</v>
      </c>
      <c r="N55" s="9">
        <v>242.37</v>
      </c>
      <c r="O55" s="9">
        <v>271.60000000000002</v>
      </c>
      <c r="P55" s="9">
        <v>252.07</v>
      </c>
      <c r="Q55" s="9">
        <v>27.82</v>
      </c>
      <c r="R55" s="9">
        <v>162.37</v>
      </c>
      <c r="S55" s="9">
        <v>1.46</v>
      </c>
      <c r="T55" s="9">
        <v>6.07</v>
      </c>
      <c r="U55" s="9">
        <v>4.2300000000000004</v>
      </c>
      <c r="V55" s="9">
        <v>17.329999999999998</v>
      </c>
    </row>
    <row r="56" spans="2:22" ht="15.75" thickBot="1" x14ac:dyDescent="0.3">
      <c r="B56" s="12" t="s">
        <v>62</v>
      </c>
      <c r="C56" s="13" t="s">
        <v>126</v>
      </c>
      <c r="D56" s="13">
        <v>250</v>
      </c>
      <c r="E56" s="13">
        <v>5.5</v>
      </c>
      <c r="F56" s="13">
        <v>6.6</v>
      </c>
      <c r="G56" s="13">
        <v>8.5</v>
      </c>
      <c r="H56" s="13">
        <v>115.7</v>
      </c>
      <c r="I56" s="13">
        <v>0.05</v>
      </c>
      <c r="J56" s="13">
        <v>0.04</v>
      </c>
      <c r="K56" s="13">
        <v>151.26</v>
      </c>
      <c r="L56" s="13">
        <v>0</v>
      </c>
      <c r="M56" s="13">
        <v>10</v>
      </c>
      <c r="N56" s="13">
        <v>7.24</v>
      </c>
      <c r="O56" s="13">
        <v>281.87</v>
      </c>
      <c r="P56" s="13">
        <v>24.4</v>
      </c>
      <c r="Q56" s="13">
        <v>17.07</v>
      </c>
      <c r="R56" s="13">
        <v>37.65</v>
      </c>
      <c r="S56" s="13">
        <v>0.6</v>
      </c>
      <c r="T56" s="13">
        <v>3.68</v>
      </c>
      <c r="U56" s="13">
        <v>0.23</v>
      </c>
      <c r="V56" s="13">
        <v>23.48</v>
      </c>
    </row>
    <row r="57" spans="2:22" ht="15.75" thickBot="1" x14ac:dyDescent="0.3">
      <c r="B57" s="5" t="s">
        <v>63</v>
      </c>
      <c r="C57" s="6" t="s">
        <v>64</v>
      </c>
      <c r="D57" s="6">
        <v>180</v>
      </c>
      <c r="E57" s="6">
        <v>6.4</v>
      </c>
      <c r="F57" s="6">
        <v>5.9</v>
      </c>
      <c r="G57" s="6">
        <v>39.4</v>
      </c>
      <c r="H57" s="6">
        <v>236.2</v>
      </c>
      <c r="I57" s="6">
        <v>0.08</v>
      </c>
      <c r="J57" s="6">
        <v>0.03</v>
      </c>
      <c r="K57" s="6">
        <v>22.03</v>
      </c>
      <c r="L57" s="6">
        <v>0.11</v>
      </c>
      <c r="M57" s="6">
        <v>0</v>
      </c>
      <c r="N57" s="6">
        <v>178.84</v>
      </c>
      <c r="O57" s="6">
        <v>64.56</v>
      </c>
      <c r="P57" s="6">
        <v>127</v>
      </c>
      <c r="Q57" s="6">
        <v>8.6300000000000008</v>
      </c>
      <c r="R57" s="6">
        <v>48.84</v>
      </c>
      <c r="S57" s="6">
        <v>0.88</v>
      </c>
      <c r="T57" s="6">
        <v>24.92</v>
      </c>
      <c r="U57" s="6">
        <v>7.0000000000000007E-2</v>
      </c>
      <c r="V57" s="6">
        <v>14.3</v>
      </c>
    </row>
    <row r="58" spans="2:22" ht="15.75" thickBot="1" x14ac:dyDescent="0.3">
      <c r="B58" s="5" t="s">
        <v>65</v>
      </c>
      <c r="C58" s="6" t="s">
        <v>127</v>
      </c>
      <c r="D58" s="6">
        <v>90</v>
      </c>
      <c r="E58" s="6">
        <v>8.5</v>
      </c>
      <c r="F58" s="6">
        <v>11</v>
      </c>
      <c r="G58" s="6">
        <v>13.1</v>
      </c>
      <c r="H58" s="6">
        <v>185.3</v>
      </c>
      <c r="I58" s="6">
        <v>0.06</v>
      </c>
      <c r="J58" s="6">
        <v>0.12</v>
      </c>
      <c r="K58" s="6">
        <v>30.11</v>
      </c>
      <c r="L58" s="6">
        <v>0.76</v>
      </c>
      <c r="M58" s="6">
        <v>2.59</v>
      </c>
      <c r="N58" s="6">
        <v>66.05</v>
      </c>
      <c r="O58" s="6">
        <v>173.77</v>
      </c>
      <c r="P58" s="6">
        <v>82.3</v>
      </c>
      <c r="Q58" s="6">
        <v>14.21</v>
      </c>
      <c r="R58" s="6">
        <v>101.89</v>
      </c>
      <c r="S58" s="6">
        <v>1.63</v>
      </c>
      <c r="T58" s="6">
        <v>11.17</v>
      </c>
      <c r="U58" s="6">
        <v>1.91</v>
      </c>
      <c r="V58" s="6">
        <v>27.51</v>
      </c>
    </row>
    <row r="59" spans="2:22" ht="15.75" thickBot="1" x14ac:dyDescent="0.3">
      <c r="B59" s="5">
        <v>349</v>
      </c>
      <c r="C59" s="6" t="s">
        <v>128</v>
      </c>
      <c r="D59" s="6">
        <v>200</v>
      </c>
      <c r="E59" s="6">
        <v>0.4</v>
      </c>
      <c r="F59" s="6">
        <v>0</v>
      </c>
      <c r="G59" s="6">
        <v>21.6</v>
      </c>
      <c r="H59" s="6">
        <v>88.1</v>
      </c>
      <c r="I59" s="6">
        <v>0</v>
      </c>
      <c r="J59" s="6">
        <v>0</v>
      </c>
      <c r="K59" s="6">
        <v>12</v>
      </c>
      <c r="L59" s="6">
        <v>0</v>
      </c>
      <c r="M59" s="6">
        <v>0.12</v>
      </c>
      <c r="N59" s="6">
        <v>0.1</v>
      </c>
      <c r="O59" s="6">
        <v>0.56000000000000005</v>
      </c>
      <c r="P59" s="6">
        <v>39.99</v>
      </c>
      <c r="Q59" s="6">
        <v>1.71</v>
      </c>
      <c r="R59" s="6">
        <v>3.47</v>
      </c>
      <c r="S59" s="6">
        <v>0.08</v>
      </c>
      <c r="T59" s="6">
        <v>0</v>
      </c>
      <c r="U59" s="6">
        <v>0</v>
      </c>
      <c r="V59" s="6">
        <v>0</v>
      </c>
    </row>
    <row r="60" spans="2:22" ht="15.75" thickBot="1" x14ac:dyDescent="0.3">
      <c r="B60" s="5" t="s">
        <v>38</v>
      </c>
      <c r="C60" s="6" t="s">
        <v>46</v>
      </c>
      <c r="D60" s="6">
        <v>60</v>
      </c>
      <c r="E60" s="6">
        <v>4</v>
      </c>
      <c r="F60" s="6">
        <v>0.7</v>
      </c>
      <c r="G60" s="6">
        <v>23.8</v>
      </c>
      <c r="H60" s="6">
        <v>117.4</v>
      </c>
      <c r="I60" s="6">
        <v>0.1</v>
      </c>
      <c r="J60" s="6">
        <v>0.05</v>
      </c>
      <c r="K60" s="6">
        <v>0</v>
      </c>
      <c r="L60" s="6">
        <v>0</v>
      </c>
      <c r="M60" s="6">
        <v>0</v>
      </c>
      <c r="N60" s="6">
        <v>243.6</v>
      </c>
      <c r="O60" s="6">
        <v>141</v>
      </c>
      <c r="P60" s="6">
        <v>17.399999999999999</v>
      </c>
      <c r="Q60" s="6">
        <v>28.2</v>
      </c>
      <c r="R60" s="6">
        <v>90</v>
      </c>
      <c r="S60" s="6">
        <v>2.34</v>
      </c>
      <c r="T60" s="6">
        <v>2.64</v>
      </c>
      <c r="U60" s="6">
        <v>3.3</v>
      </c>
      <c r="V60" s="6">
        <v>14.4</v>
      </c>
    </row>
    <row r="61" spans="2:22" ht="15.75" thickBot="1" x14ac:dyDescent="0.3">
      <c r="B61" s="7"/>
      <c r="C61" s="10" t="s">
        <v>47</v>
      </c>
      <c r="D61" s="8">
        <f>D60+D59+D58+D57+D56+D55</f>
        <v>880</v>
      </c>
      <c r="E61" s="8">
        <f t="shared" ref="E61:V61" si="7">E60+E59+E58+E57+E56+E55</f>
        <v>31.9</v>
      </c>
      <c r="F61" s="8">
        <f t="shared" si="7"/>
        <v>36.700000000000003</v>
      </c>
      <c r="G61" s="8">
        <f>G60+G59+G58+G57+G56+G55</f>
        <v>114</v>
      </c>
      <c r="H61" s="8">
        <f t="shared" si="7"/>
        <v>913.7</v>
      </c>
      <c r="I61" s="8">
        <f t="shared" si="7"/>
        <v>0.31999999999999995</v>
      </c>
      <c r="J61" s="8">
        <f t="shared" si="7"/>
        <v>0.35</v>
      </c>
      <c r="K61" s="8">
        <f t="shared" si="7"/>
        <v>282.13</v>
      </c>
      <c r="L61" s="8">
        <f t="shared" si="7"/>
        <v>1.1099999999999999</v>
      </c>
      <c r="M61" s="8">
        <f t="shared" si="7"/>
        <v>21.55</v>
      </c>
      <c r="N61" s="8">
        <f t="shared" si="7"/>
        <v>738.2</v>
      </c>
      <c r="O61" s="8">
        <f t="shared" si="7"/>
        <v>933.36</v>
      </c>
      <c r="P61" s="8">
        <f t="shared" si="7"/>
        <v>543.16</v>
      </c>
      <c r="Q61" s="8">
        <f t="shared" si="7"/>
        <v>97.640000000000015</v>
      </c>
      <c r="R61" s="8">
        <f t="shared" si="7"/>
        <v>444.22</v>
      </c>
      <c r="S61" s="8">
        <f t="shared" si="7"/>
        <v>6.9899999999999993</v>
      </c>
      <c r="T61" s="8">
        <f t="shared" si="7"/>
        <v>48.480000000000004</v>
      </c>
      <c r="U61" s="8">
        <f t="shared" si="7"/>
        <v>9.740000000000002</v>
      </c>
      <c r="V61" s="8">
        <f t="shared" si="7"/>
        <v>97.02000000000001</v>
      </c>
    </row>
    <row r="62" spans="2:22" ht="15.75" thickBot="1" x14ac:dyDescent="0.3">
      <c r="B62" s="7"/>
      <c r="C62" s="10" t="s">
        <v>48</v>
      </c>
      <c r="D62" s="8">
        <f>D53+D61</f>
        <v>1430</v>
      </c>
      <c r="E62" s="8">
        <f t="shared" ref="E62:V62" si="8">E53+E61</f>
        <v>73.099999999999994</v>
      </c>
      <c r="F62" s="8">
        <f t="shared" si="8"/>
        <v>59.7</v>
      </c>
      <c r="G62" s="8">
        <f t="shared" si="8"/>
        <v>189.9</v>
      </c>
      <c r="H62" s="8">
        <f t="shared" si="8"/>
        <v>1589.5</v>
      </c>
      <c r="I62" s="8">
        <f t="shared" si="8"/>
        <v>0.52</v>
      </c>
      <c r="J62" s="8">
        <f t="shared" si="8"/>
        <v>0.84</v>
      </c>
      <c r="K62" s="8">
        <f t="shared" si="8"/>
        <v>1193.1300000000001</v>
      </c>
      <c r="L62" s="8">
        <f t="shared" si="8"/>
        <v>1.2699999999999998</v>
      </c>
      <c r="M62" s="8">
        <f t="shared" si="8"/>
        <v>29.03</v>
      </c>
      <c r="N62" s="8">
        <f t="shared" si="8"/>
        <v>1213.56</v>
      </c>
      <c r="O62" s="8">
        <f t="shared" si="8"/>
        <v>1419.28</v>
      </c>
      <c r="P62" s="8">
        <f t="shared" si="8"/>
        <v>868.74</v>
      </c>
      <c r="Q62" s="8">
        <f t="shared" si="8"/>
        <v>174.60000000000002</v>
      </c>
      <c r="R62" s="8">
        <f t="shared" si="8"/>
        <v>893.29</v>
      </c>
      <c r="S62" s="8">
        <f t="shared" si="8"/>
        <v>11.09</v>
      </c>
      <c r="T62" s="8">
        <f t="shared" si="8"/>
        <v>73.83</v>
      </c>
      <c r="U62" s="8">
        <f t="shared" si="8"/>
        <v>58.050000000000004</v>
      </c>
      <c r="V62" s="8">
        <f t="shared" si="8"/>
        <v>201.09</v>
      </c>
    </row>
    <row r="63" spans="2:22" ht="15.75" thickBot="1" x14ac:dyDescent="0.3">
      <c r="B63" s="14" t="s">
        <v>66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6"/>
    </row>
    <row r="64" spans="2:22" ht="15.75" thickBot="1" x14ac:dyDescent="0.3">
      <c r="B64" s="14" t="s">
        <v>29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6"/>
    </row>
    <row r="65" spans="2:22" ht="15.75" thickBot="1" x14ac:dyDescent="0.3">
      <c r="B65" s="12">
        <v>173</v>
      </c>
      <c r="C65" s="13" t="s">
        <v>129</v>
      </c>
      <c r="D65" s="13">
        <v>220</v>
      </c>
      <c r="E65" s="13">
        <v>8.6999999999999993</v>
      </c>
      <c r="F65" s="13">
        <v>12.8</v>
      </c>
      <c r="G65" s="13">
        <v>37</v>
      </c>
      <c r="H65" s="13">
        <v>297.7</v>
      </c>
      <c r="I65" s="13">
        <v>0.19</v>
      </c>
      <c r="J65" s="13">
        <v>0.18</v>
      </c>
      <c r="K65" s="13">
        <v>44.22</v>
      </c>
      <c r="L65" s="13">
        <v>0.14000000000000001</v>
      </c>
      <c r="M65" s="13">
        <v>0.56999999999999995</v>
      </c>
      <c r="N65" s="13">
        <v>50.45</v>
      </c>
      <c r="O65" s="13">
        <v>268.74</v>
      </c>
      <c r="P65" s="13">
        <v>140.72999999999999</v>
      </c>
      <c r="Q65" s="13">
        <v>67.72</v>
      </c>
      <c r="R65" s="13">
        <v>227.12</v>
      </c>
      <c r="S65" s="13">
        <v>1.65</v>
      </c>
      <c r="T65" s="13">
        <v>12.8</v>
      </c>
      <c r="U65" s="13">
        <v>14.34</v>
      </c>
      <c r="V65" s="13">
        <v>44.09</v>
      </c>
    </row>
    <row r="66" spans="2:22" ht="15.75" thickBot="1" x14ac:dyDescent="0.3">
      <c r="B66" s="5">
        <v>381</v>
      </c>
      <c r="C66" s="6" t="s">
        <v>130</v>
      </c>
      <c r="D66" s="6">
        <v>200</v>
      </c>
      <c r="E66" s="6">
        <v>0.5</v>
      </c>
      <c r="F66" s="6">
        <v>0.3</v>
      </c>
      <c r="G66" s="6">
        <v>5.6</v>
      </c>
      <c r="H66" s="6">
        <v>26.7</v>
      </c>
      <c r="I66" s="6">
        <v>0</v>
      </c>
      <c r="J66" s="6">
        <v>0</v>
      </c>
      <c r="K66" s="6">
        <v>0.04</v>
      </c>
      <c r="L66" s="6">
        <v>0</v>
      </c>
      <c r="M66" s="6">
        <v>0</v>
      </c>
      <c r="N66" s="6">
        <v>0.24</v>
      </c>
      <c r="O66" s="6">
        <v>25.2</v>
      </c>
      <c r="P66" s="6">
        <v>63.96</v>
      </c>
      <c r="Q66" s="6">
        <v>7.4</v>
      </c>
      <c r="R66" s="6">
        <v>11.4</v>
      </c>
      <c r="S66" s="6">
        <v>0.4</v>
      </c>
      <c r="T66" s="6">
        <v>0</v>
      </c>
      <c r="U66" s="6">
        <v>0</v>
      </c>
      <c r="V66" s="6">
        <v>0</v>
      </c>
    </row>
    <row r="67" spans="2:22" ht="15.75" thickBot="1" x14ac:dyDescent="0.3">
      <c r="B67" s="5">
        <v>50.23</v>
      </c>
      <c r="C67" s="6" t="s">
        <v>131</v>
      </c>
      <c r="D67" s="6">
        <v>100</v>
      </c>
      <c r="E67" s="6">
        <v>9.6</v>
      </c>
      <c r="F67" s="6">
        <v>7.2</v>
      </c>
      <c r="G67" s="6">
        <v>40.799999999999997</v>
      </c>
      <c r="H67" s="6">
        <v>266.2</v>
      </c>
      <c r="I67" s="6">
        <v>0.09</v>
      </c>
      <c r="J67" s="6">
        <v>7.0000000000000007E-2</v>
      </c>
      <c r="K67" s="6">
        <v>35.1</v>
      </c>
      <c r="L67" s="6">
        <v>0.23</v>
      </c>
      <c r="M67" s="6">
        <v>0.03</v>
      </c>
      <c r="N67" s="6">
        <v>99.48</v>
      </c>
      <c r="O67" s="6">
        <v>87.25</v>
      </c>
      <c r="P67" s="6">
        <v>92.86</v>
      </c>
      <c r="Q67" s="6">
        <v>13.43</v>
      </c>
      <c r="R67" s="6">
        <v>108.32</v>
      </c>
      <c r="S67" s="6">
        <v>0.94</v>
      </c>
      <c r="T67" s="6">
        <v>2.2200000000000002</v>
      </c>
      <c r="U67" s="6">
        <v>6.29</v>
      </c>
      <c r="V67" s="6">
        <v>17.34</v>
      </c>
    </row>
    <row r="68" spans="2:22" ht="15.75" thickBot="1" x14ac:dyDescent="0.3">
      <c r="B68" s="5" t="s">
        <v>38</v>
      </c>
      <c r="C68" s="6" t="s">
        <v>39</v>
      </c>
      <c r="D68" s="6">
        <v>30</v>
      </c>
      <c r="E68" s="6">
        <v>2.2999999999999998</v>
      </c>
      <c r="F68" s="6">
        <v>0.2</v>
      </c>
      <c r="G68" s="6">
        <v>14.8</v>
      </c>
      <c r="H68" s="6">
        <v>70.3</v>
      </c>
      <c r="I68" s="6">
        <v>0.03</v>
      </c>
      <c r="J68" s="6">
        <v>0.01</v>
      </c>
      <c r="K68" s="6">
        <v>0</v>
      </c>
      <c r="L68" s="6">
        <v>0</v>
      </c>
      <c r="M68" s="6">
        <v>0</v>
      </c>
      <c r="N68" s="6">
        <v>149.69999999999999</v>
      </c>
      <c r="O68" s="6">
        <v>27.9</v>
      </c>
      <c r="P68" s="6">
        <v>6</v>
      </c>
      <c r="Q68" s="6">
        <v>4.2</v>
      </c>
      <c r="R68" s="6">
        <v>19.5</v>
      </c>
      <c r="S68" s="6">
        <v>0.33</v>
      </c>
      <c r="T68" s="6">
        <v>0.96</v>
      </c>
      <c r="U68" s="6">
        <v>1.8</v>
      </c>
      <c r="V68" s="6">
        <v>4.3499999999999996</v>
      </c>
    </row>
    <row r="69" spans="2:22" ht="15.75" thickBot="1" x14ac:dyDescent="0.3">
      <c r="B69" s="7"/>
      <c r="C69" s="10" t="s">
        <v>40</v>
      </c>
      <c r="D69" s="8">
        <f>D68+D67+D66+D65</f>
        <v>550</v>
      </c>
      <c r="E69" s="8">
        <f t="shared" ref="E69:V69" si="9">E68+E67+E66+E65</f>
        <v>21.099999999999998</v>
      </c>
      <c r="F69" s="8">
        <f t="shared" si="9"/>
        <v>20.5</v>
      </c>
      <c r="G69" s="8">
        <f t="shared" si="9"/>
        <v>98.199999999999989</v>
      </c>
      <c r="H69" s="8">
        <f t="shared" si="9"/>
        <v>660.9</v>
      </c>
      <c r="I69" s="8">
        <f t="shared" si="9"/>
        <v>0.31</v>
      </c>
      <c r="J69" s="8">
        <f t="shared" si="9"/>
        <v>0.26</v>
      </c>
      <c r="K69" s="8">
        <f t="shared" si="9"/>
        <v>79.36</v>
      </c>
      <c r="L69" s="8">
        <f t="shared" si="9"/>
        <v>0.37</v>
      </c>
      <c r="M69" s="8">
        <f t="shared" si="9"/>
        <v>0.6</v>
      </c>
      <c r="N69" s="8">
        <f t="shared" si="9"/>
        <v>299.87</v>
      </c>
      <c r="O69" s="8">
        <f t="shared" si="9"/>
        <v>409.09000000000003</v>
      </c>
      <c r="P69" s="8">
        <f t="shared" si="9"/>
        <v>303.54999999999995</v>
      </c>
      <c r="Q69" s="8">
        <f t="shared" si="9"/>
        <v>92.75</v>
      </c>
      <c r="R69" s="8">
        <f t="shared" si="9"/>
        <v>366.34000000000003</v>
      </c>
      <c r="S69" s="8">
        <f t="shared" si="9"/>
        <v>3.32</v>
      </c>
      <c r="T69" s="8">
        <f t="shared" si="9"/>
        <v>15.98</v>
      </c>
      <c r="U69" s="8">
        <f t="shared" si="9"/>
        <v>22.43</v>
      </c>
      <c r="V69" s="8">
        <f t="shared" si="9"/>
        <v>65.78</v>
      </c>
    </row>
    <row r="70" spans="2:22" ht="15.75" thickBot="1" x14ac:dyDescent="0.3">
      <c r="B70" s="14" t="s">
        <v>41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6"/>
    </row>
    <row r="71" spans="2:22" ht="15.75" thickBot="1" x14ac:dyDescent="0.3">
      <c r="B71" s="12">
        <v>16</v>
      </c>
      <c r="C71" s="13" t="s">
        <v>132</v>
      </c>
      <c r="D71" s="9">
        <v>100</v>
      </c>
      <c r="E71" s="9">
        <v>2.1</v>
      </c>
      <c r="F71" s="9">
        <v>0.4</v>
      </c>
      <c r="G71" s="9">
        <v>10.199999999999999</v>
      </c>
      <c r="H71" s="9">
        <v>52.2</v>
      </c>
      <c r="I71" s="9">
        <v>0.01</v>
      </c>
      <c r="J71" s="9">
        <v>0.04</v>
      </c>
      <c r="K71" s="9">
        <v>0</v>
      </c>
      <c r="L71" s="9">
        <v>0</v>
      </c>
      <c r="M71" s="9">
        <v>1.92</v>
      </c>
      <c r="N71" s="9">
        <v>304</v>
      </c>
      <c r="O71" s="9">
        <v>0</v>
      </c>
      <c r="P71" s="9">
        <v>4.4000000000000004</v>
      </c>
      <c r="Q71" s="9">
        <v>0</v>
      </c>
      <c r="R71" s="9">
        <v>43.5</v>
      </c>
      <c r="S71" s="9">
        <v>0.35</v>
      </c>
      <c r="T71" s="9">
        <v>0</v>
      </c>
      <c r="U71" s="9">
        <v>0</v>
      </c>
      <c r="V71" s="9">
        <v>0</v>
      </c>
    </row>
    <row r="72" spans="2:22" ht="15.75" thickBot="1" x14ac:dyDescent="0.3">
      <c r="B72" s="5" t="s">
        <v>67</v>
      </c>
      <c r="C72" s="6" t="s">
        <v>133</v>
      </c>
      <c r="D72" s="6">
        <v>250</v>
      </c>
      <c r="E72" s="6">
        <v>6.5</v>
      </c>
      <c r="F72" s="6">
        <v>5.6</v>
      </c>
      <c r="G72" s="6">
        <v>11.3</v>
      </c>
      <c r="H72" s="6">
        <v>121.6</v>
      </c>
      <c r="I72" s="6">
        <v>0.08</v>
      </c>
      <c r="J72" s="6">
        <v>0.1</v>
      </c>
      <c r="K72" s="6">
        <v>266.01</v>
      </c>
      <c r="L72" s="6">
        <v>0</v>
      </c>
      <c r="M72" s="6">
        <v>14.05</v>
      </c>
      <c r="N72" s="6">
        <v>766.75</v>
      </c>
      <c r="O72" s="6">
        <v>487.75</v>
      </c>
      <c r="P72" s="6">
        <v>51.28</v>
      </c>
      <c r="Q72" s="6">
        <v>37.82</v>
      </c>
      <c r="R72" s="6">
        <v>65.47</v>
      </c>
      <c r="S72" s="6">
        <v>1.51</v>
      </c>
      <c r="T72" s="6">
        <v>108</v>
      </c>
      <c r="U72" s="6">
        <v>0.53</v>
      </c>
      <c r="V72" s="6">
        <v>38.130000000000003</v>
      </c>
    </row>
    <row r="73" spans="2:22" ht="15.75" thickBot="1" x14ac:dyDescent="0.3">
      <c r="B73" s="5">
        <v>520.08000000000004</v>
      </c>
      <c r="C73" s="6" t="s">
        <v>134</v>
      </c>
      <c r="D73" s="6">
        <v>180</v>
      </c>
      <c r="E73" s="6">
        <v>4.3</v>
      </c>
      <c r="F73" s="6">
        <v>13.1</v>
      </c>
      <c r="G73" s="6">
        <v>25.1</v>
      </c>
      <c r="H73" s="6">
        <v>235.4</v>
      </c>
      <c r="I73" s="6">
        <v>0.15</v>
      </c>
      <c r="J73" s="6">
        <v>0.16</v>
      </c>
      <c r="K73" s="6">
        <v>57.7</v>
      </c>
      <c r="L73" s="6">
        <v>0.23</v>
      </c>
      <c r="M73" s="6">
        <v>12.54</v>
      </c>
      <c r="N73" s="6">
        <v>732.2</v>
      </c>
      <c r="O73" s="6">
        <v>786.96</v>
      </c>
      <c r="P73" s="6">
        <v>75.78</v>
      </c>
      <c r="Q73" s="6">
        <v>37.04</v>
      </c>
      <c r="R73" s="6">
        <v>121.35</v>
      </c>
      <c r="S73" s="6">
        <v>1.34</v>
      </c>
      <c r="T73" s="6">
        <v>108</v>
      </c>
      <c r="U73" s="6">
        <v>1.37</v>
      </c>
      <c r="V73" s="6">
        <v>56.18</v>
      </c>
    </row>
    <row r="74" spans="2:22" ht="15.75" thickBot="1" x14ac:dyDescent="0.3">
      <c r="B74" s="5" t="s">
        <v>68</v>
      </c>
      <c r="C74" s="6" t="s">
        <v>135</v>
      </c>
      <c r="D74" s="6">
        <v>100</v>
      </c>
      <c r="E74" s="6">
        <v>15.6</v>
      </c>
      <c r="F74" s="6">
        <v>20.7</v>
      </c>
      <c r="G74" s="6">
        <v>21.8</v>
      </c>
      <c r="H74" s="6">
        <v>335.9</v>
      </c>
      <c r="I74" s="6">
        <v>0.11</v>
      </c>
      <c r="J74" s="6">
        <v>0.19</v>
      </c>
      <c r="K74" s="6">
        <v>137</v>
      </c>
      <c r="L74" s="6">
        <v>1.23</v>
      </c>
      <c r="M74" s="6">
        <v>5.74</v>
      </c>
      <c r="N74" s="6">
        <v>308.23</v>
      </c>
      <c r="O74" s="6">
        <v>347.6</v>
      </c>
      <c r="P74" s="6">
        <v>95.69</v>
      </c>
      <c r="Q74" s="6">
        <v>31.65</v>
      </c>
      <c r="R74" s="6">
        <v>189.81</v>
      </c>
      <c r="S74" s="6">
        <v>3.19</v>
      </c>
      <c r="T74" s="6">
        <v>50.42</v>
      </c>
      <c r="U74" s="6">
        <v>3.26</v>
      </c>
      <c r="V74" s="6">
        <v>64.099999999999994</v>
      </c>
    </row>
    <row r="75" spans="2:22" ht="15.75" thickBot="1" x14ac:dyDescent="0.3">
      <c r="B75" s="5" t="s">
        <v>69</v>
      </c>
      <c r="C75" s="6" t="s">
        <v>70</v>
      </c>
      <c r="D75" s="6">
        <v>200</v>
      </c>
      <c r="E75" s="6">
        <v>0.3</v>
      </c>
      <c r="F75" s="6">
        <v>0.1</v>
      </c>
      <c r="G75" s="6">
        <v>8.4</v>
      </c>
      <c r="H75" s="6">
        <v>35.5</v>
      </c>
      <c r="I75" s="6">
        <v>0.01</v>
      </c>
      <c r="J75" s="6">
        <v>0.01</v>
      </c>
      <c r="K75" s="6">
        <v>3.06</v>
      </c>
      <c r="L75" s="6">
        <v>0</v>
      </c>
      <c r="M75" s="6">
        <v>24</v>
      </c>
      <c r="N75" s="6">
        <v>7.35</v>
      </c>
      <c r="O75" s="6">
        <v>87.32</v>
      </c>
      <c r="P75" s="6">
        <v>61.37</v>
      </c>
      <c r="Q75" s="6">
        <v>8.09</v>
      </c>
      <c r="R75" s="6">
        <v>8.61</v>
      </c>
      <c r="S75" s="6">
        <v>0.36</v>
      </c>
      <c r="T75" s="6">
        <v>0.3</v>
      </c>
      <c r="U75" s="6">
        <v>0.28999999999999998</v>
      </c>
      <c r="V75" s="6">
        <v>5.0999999999999996</v>
      </c>
    </row>
    <row r="76" spans="2:22" ht="15.75" thickBot="1" x14ac:dyDescent="0.3">
      <c r="B76" s="5" t="s">
        <v>38</v>
      </c>
      <c r="C76" s="6" t="s">
        <v>46</v>
      </c>
      <c r="D76" s="6">
        <v>60</v>
      </c>
      <c r="E76" s="6">
        <v>4</v>
      </c>
      <c r="F76" s="6">
        <v>0.7</v>
      </c>
      <c r="G76" s="6">
        <v>23.8</v>
      </c>
      <c r="H76" s="6">
        <v>117.4</v>
      </c>
      <c r="I76" s="6">
        <v>0.1</v>
      </c>
      <c r="J76" s="6">
        <v>0.05</v>
      </c>
      <c r="K76" s="6">
        <v>0</v>
      </c>
      <c r="L76" s="6">
        <v>0</v>
      </c>
      <c r="M76" s="6">
        <v>0</v>
      </c>
      <c r="N76" s="6">
        <v>243.6</v>
      </c>
      <c r="O76" s="6">
        <v>141</v>
      </c>
      <c r="P76" s="6">
        <v>17.399999999999999</v>
      </c>
      <c r="Q76" s="6">
        <v>28.2</v>
      </c>
      <c r="R76" s="6">
        <v>90</v>
      </c>
      <c r="S76" s="6">
        <v>2.34</v>
      </c>
      <c r="T76" s="6">
        <v>2.64</v>
      </c>
      <c r="U76" s="6">
        <v>3.3</v>
      </c>
      <c r="V76" s="6">
        <v>14.4</v>
      </c>
    </row>
    <row r="77" spans="2:22" ht="15.75" thickBot="1" x14ac:dyDescent="0.3">
      <c r="B77" s="7"/>
      <c r="C77" s="10" t="s">
        <v>47</v>
      </c>
      <c r="D77" s="8">
        <f t="shared" ref="D77:V77" si="10">D76+D75+D74+D73+D72+D71</f>
        <v>890</v>
      </c>
      <c r="E77" s="8">
        <f t="shared" si="10"/>
        <v>32.799999999999997</v>
      </c>
      <c r="F77" s="8">
        <f t="shared" si="10"/>
        <v>40.6</v>
      </c>
      <c r="G77" s="8">
        <f t="shared" si="10"/>
        <v>100.6</v>
      </c>
      <c r="H77" s="8">
        <f t="shared" si="10"/>
        <v>898</v>
      </c>
      <c r="I77" s="8">
        <f t="shared" si="10"/>
        <v>0.46</v>
      </c>
      <c r="J77" s="8">
        <f t="shared" si="10"/>
        <v>0.55000000000000004</v>
      </c>
      <c r="K77" s="8">
        <f t="shared" si="10"/>
        <v>463.77</v>
      </c>
      <c r="L77" s="8">
        <f t="shared" si="10"/>
        <v>1.46</v>
      </c>
      <c r="M77" s="8">
        <f t="shared" si="10"/>
        <v>58.25</v>
      </c>
      <c r="N77" s="8">
        <f t="shared" si="10"/>
        <v>2362.13</v>
      </c>
      <c r="O77" s="8">
        <f t="shared" si="10"/>
        <v>1850.63</v>
      </c>
      <c r="P77" s="8">
        <f t="shared" si="10"/>
        <v>305.91999999999996</v>
      </c>
      <c r="Q77" s="8">
        <f t="shared" si="10"/>
        <v>142.79999999999998</v>
      </c>
      <c r="R77" s="8">
        <f t="shared" si="10"/>
        <v>518.74</v>
      </c>
      <c r="S77" s="8">
        <f t="shared" si="10"/>
        <v>9.09</v>
      </c>
      <c r="T77" s="8">
        <f t="shared" si="10"/>
        <v>269.36</v>
      </c>
      <c r="U77" s="8">
        <f t="shared" si="10"/>
        <v>8.7499999999999982</v>
      </c>
      <c r="V77" s="8">
        <f t="shared" si="10"/>
        <v>177.91</v>
      </c>
    </row>
    <row r="78" spans="2:22" ht="15.75" thickBot="1" x14ac:dyDescent="0.3">
      <c r="B78" s="5"/>
      <c r="C78" s="10" t="s">
        <v>48</v>
      </c>
      <c r="D78" s="8">
        <f t="shared" ref="D78:V78" si="11">D77+D69</f>
        <v>1440</v>
      </c>
      <c r="E78" s="8">
        <f t="shared" si="11"/>
        <v>53.899999999999991</v>
      </c>
      <c r="F78" s="8">
        <f t="shared" si="11"/>
        <v>61.1</v>
      </c>
      <c r="G78" s="8">
        <f t="shared" si="11"/>
        <v>198.79999999999998</v>
      </c>
      <c r="H78" s="8">
        <f t="shared" si="11"/>
        <v>1558.9</v>
      </c>
      <c r="I78" s="8">
        <f t="shared" si="11"/>
        <v>0.77</v>
      </c>
      <c r="J78" s="8">
        <f t="shared" si="11"/>
        <v>0.81</v>
      </c>
      <c r="K78" s="8">
        <f t="shared" si="11"/>
        <v>543.13</v>
      </c>
      <c r="L78" s="8">
        <f t="shared" si="11"/>
        <v>1.83</v>
      </c>
      <c r="M78" s="8">
        <f t="shared" si="11"/>
        <v>58.85</v>
      </c>
      <c r="N78" s="8">
        <f t="shared" si="11"/>
        <v>2662</v>
      </c>
      <c r="O78" s="8">
        <f t="shared" si="11"/>
        <v>2259.7200000000003</v>
      </c>
      <c r="P78" s="8">
        <f t="shared" si="11"/>
        <v>609.46999999999991</v>
      </c>
      <c r="Q78" s="8">
        <f t="shared" si="11"/>
        <v>235.54999999999998</v>
      </c>
      <c r="R78" s="8">
        <f t="shared" si="11"/>
        <v>885.08</v>
      </c>
      <c r="S78" s="8">
        <f t="shared" si="11"/>
        <v>12.41</v>
      </c>
      <c r="T78" s="8">
        <f t="shared" si="11"/>
        <v>285.34000000000003</v>
      </c>
      <c r="U78" s="8">
        <f t="shared" si="11"/>
        <v>31.18</v>
      </c>
      <c r="V78" s="8">
        <f t="shared" si="11"/>
        <v>243.69</v>
      </c>
    </row>
    <row r="79" spans="2:22" ht="15.75" thickBot="1" x14ac:dyDescent="0.3">
      <c r="B79" s="14" t="s">
        <v>71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6"/>
    </row>
    <row r="80" spans="2:22" ht="15.75" thickBot="1" x14ac:dyDescent="0.3">
      <c r="B80" s="14" t="s">
        <v>29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6"/>
    </row>
    <row r="81" spans="2:22" ht="15.75" thickBot="1" x14ac:dyDescent="0.3">
      <c r="B81" s="12" t="s">
        <v>72</v>
      </c>
      <c r="C81" s="13" t="s">
        <v>73</v>
      </c>
      <c r="D81" s="13">
        <v>200</v>
      </c>
      <c r="E81" s="13">
        <v>16.899999999999999</v>
      </c>
      <c r="F81" s="13">
        <v>24</v>
      </c>
      <c r="G81" s="13">
        <v>4.3</v>
      </c>
      <c r="H81" s="13">
        <v>300.7</v>
      </c>
      <c r="I81" s="13">
        <v>0.09</v>
      </c>
      <c r="J81" s="13">
        <v>0.54</v>
      </c>
      <c r="K81" s="13">
        <v>243.72</v>
      </c>
      <c r="L81" s="13">
        <v>2.91</v>
      </c>
      <c r="M81" s="13">
        <v>0.4</v>
      </c>
      <c r="N81" s="13">
        <v>332.84</v>
      </c>
      <c r="O81" s="13">
        <v>240.11</v>
      </c>
      <c r="P81" s="13">
        <v>146</v>
      </c>
      <c r="Q81" s="13">
        <v>22.33</v>
      </c>
      <c r="R81" s="13">
        <v>270.22000000000003</v>
      </c>
      <c r="S81" s="13">
        <v>2.79</v>
      </c>
      <c r="T81" s="13">
        <v>55.54</v>
      </c>
      <c r="U81" s="13">
        <v>34.74</v>
      </c>
      <c r="V81" s="13">
        <v>83.5</v>
      </c>
    </row>
    <row r="82" spans="2:22" ht="15.75" thickBot="1" x14ac:dyDescent="0.3">
      <c r="B82" s="5">
        <v>23</v>
      </c>
      <c r="C82" s="6" t="s">
        <v>136</v>
      </c>
      <c r="D82" s="6">
        <v>200</v>
      </c>
      <c r="E82" s="6">
        <v>0.5</v>
      </c>
      <c r="F82" s="6">
        <v>0.1</v>
      </c>
      <c r="G82" s="6">
        <v>4.5999999999999996</v>
      </c>
      <c r="H82" s="6">
        <v>21.1</v>
      </c>
      <c r="I82" s="6">
        <v>0</v>
      </c>
      <c r="J82" s="6">
        <v>0.02</v>
      </c>
      <c r="K82" s="6">
        <v>0.73</v>
      </c>
      <c r="L82" s="6">
        <v>0</v>
      </c>
      <c r="M82" s="6">
        <v>3.69</v>
      </c>
      <c r="N82" s="6">
        <v>1.6</v>
      </c>
      <c r="O82" s="6">
        <v>50.58</v>
      </c>
      <c r="P82" s="6">
        <v>78.650000000000006</v>
      </c>
      <c r="Q82" s="6">
        <v>8.57</v>
      </c>
      <c r="R82" s="6">
        <v>15.09</v>
      </c>
      <c r="S82" s="6">
        <v>1.49</v>
      </c>
      <c r="T82" s="6">
        <v>0</v>
      </c>
      <c r="U82" s="6">
        <v>0.04</v>
      </c>
      <c r="V82" s="6">
        <v>0</v>
      </c>
    </row>
    <row r="83" spans="2:22" ht="15.75" thickBot="1" x14ac:dyDescent="0.3">
      <c r="B83" s="5" t="s">
        <v>38</v>
      </c>
      <c r="C83" s="6" t="s">
        <v>74</v>
      </c>
      <c r="D83" s="6">
        <v>130</v>
      </c>
      <c r="E83" s="6">
        <v>2</v>
      </c>
      <c r="F83" s="6">
        <v>0.7</v>
      </c>
      <c r="G83" s="6">
        <v>27.3</v>
      </c>
      <c r="H83" s="6">
        <v>122.9</v>
      </c>
      <c r="I83" s="6">
        <v>0.05</v>
      </c>
      <c r="J83" s="6">
        <v>7.0000000000000007E-2</v>
      </c>
      <c r="K83" s="6">
        <v>26</v>
      </c>
      <c r="L83" s="6">
        <v>0</v>
      </c>
      <c r="M83" s="6">
        <v>13</v>
      </c>
      <c r="N83" s="6">
        <v>40.299999999999997</v>
      </c>
      <c r="O83" s="6">
        <v>452.4</v>
      </c>
      <c r="P83" s="6">
        <v>10.4</v>
      </c>
      <c r="Q83" s="6">
        <v>54.6</v>
      </c>
      <c r="R83" s="6">
        <v>36.4</v>
      </c>
      <c r="S83" s="6">
        <v>0.78</v>
      </c>
      <c r="T83" s="6">
        <v>7.0000000000000007E-2</v>
      </c>
      <c r="U83" s="6">
        <v>1.3</v>
      </c>
      <c r="V83" s="6">
        <v>2.86</v>
      </c>
    </row>
    <row r="84" spans="2:22" ht="15.75" thickBot="1" x14ac:dyDescent="0.3">
      <c r="B84" s="5" t="s">
        <v>38</v>
      </c>
      <c r="C84" s="6" t="s">
        <v>39</v>
      </c>
      <c r="D84" s="6">
        <v>50</v>
      </c>
      <c r="E84" s="6">
        <v>3.8</v>
      </c>
      <c r="F84" s="6">
        <v>0.4</v>
      </c>
      <c r="G84" s="6">
        <v>24.6</v>
      </c>
      <c r="H84" s="6">
        <v>117.2</v>
      </c>
      <c r="I84" s="6">
        <v>0.06</v>
      </c>
      <c r="J84" s="6">
        <v>0.02</v>
      </c>
      <c r="K84" s="6">
        <v>0</v>
      </c>
      <c r="L84" s="6">
        <v>0</v>
      </c>
      <c r="M84" s="6">
        <v>0</v>
      </c>
      <c r="N84" s="6">
        <v>249.5</v>
      </c>
      <c r="O84" s="6">
        <v>46.5</v>
      </c>
      <c r="P84" s="6">
        <v>10</v>
      </c>
      <c r="Q84" s="6">
        <v>7</v>
      </c>
      <c r="R84" s="6">
        <v>32.5</v>
      </c>
      <c r="S84" s="6">
        <v>0.55000000000000004</v>
      </c>
      <c r="T84" s="6">
        <v>1.6</v>
      </c>
      <c r="U84" s="6">
        <v>3</v>
      </c>
      <c r="V84" s="6">
        <v>7.25</v>
      </c>
    </row>
    <row r="85" spans="2:22" ht="15.75" thickBot="1" x14ac:dyDescent="0.3">
      <c r="B85" s="7"/>
      <c r="C85" s="10" t="s">
        <v>40</v>
      </c>
      <c r="D85" s="8">
        <f>D84+D83+D82+D81</f>
        <v>580</v>
      </c>
      <c r="E85" s="8">
        <f t="shared" ref="E85:V85" si="12">E84+E83+E82+E81</f>
        <v>23.2</v>
      </c>
      <c r="F85" s="8">
        <f t="shared" si="12"/>
        <v>25.2</v>
      </c>
      <c r="G85" s="8">
        <f t="shared" si="12"/>
        <v>60.800000000000004</v>
      </c>
      <c r="H85" s="8">
        <f t="shared" si="12"/>
        <v>561.90000000000009</v>
      </c>
      <c r="I85" s="8">
        <f t="shared" si="12"/>
        <v>0.2</v>
      </c>
      <c r="J85" s="8">
        <f t="shared" si="12"/>
        <v>0.65</v>
      </c>
      <c r="K85" s="8">
        <f t="shared" si="12"/>
        <v>270.45</v>
      </c>
      <c r="L85" s="8">
        <f t="shared" si="12"/>
        <v>2.91</v>
      </c>
      <c r="M85" s="8">
        <f t="shared" si="12"/>
        <v>17.09</v>
      </c>
      <c r="N85" s="8">
        <f t="shared" si="12"/>
        <v>624.24</v>
      </c>
      <c r="O85" s="8">
        <f t="shared" si="12"/>
        <v>789.59</v>
      </c>
      <c r="P85" s="8">
        <f t="shared" si="12"/>
        <v>245.05</v>
      </c>
      <c r="Q85" s="8">
        <f t="shared" si="12"/>
        <v>92.5</v>
      </c>
      <c r="R85" s="8">
        <f t="shared" si="12"/>
        <v>354.21000000000004</v>
      </c>
      <c r="S85" s="8">
        <f t="shared" si="12"/>
        <v>5.61</v>
      </c>
      <c r="T85" s="8">
        <f t="shared" si="12"/>
        <v>57.21</v>
      </c>
      <c r="U85" s="8">
        <f t="shared" si="12"/>
        <v>39.08</v>
      </c>
      <c r="V85" s="8">
        <f t="shared" si="12"/>
        <v>93.61</v>
      </c>
    </row>
    <row r="86" spans="2:22" ht="15.75" thickBot="1" x14ac:dyDescent="0.3">
      <c r="B86" s="14" t="s">
        <v>41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6"/>
    </row>
    <row r="87" spans="2:22" ht="15.75" thickBot="1" x14ac:dyDescent="0.3">
      <c r="B87" s="12">
        <v>17</v>
      </c>
      <c r="C87" s="13" t="s">
        <v>119</v>
      </c>
      <c r="D87" s="9">
        <v>100</v>
      </c>
      <c r="E87" s="9">
        <v>1.2</v>
      </c>
      <c r="F87" s="9">
        <v>0.1</v>
      </c>
      <c r="G87" s="9">
        <v>3.7</v>
      </c>
      <c r="H87" s="9">
        <v>20.8</v>
      </c>
      <c r="I87" s="9">
        <v>0.04</v>
      </c>
      <c r="J87" s="9">
        <v>0.04</v>
      </c>
      <c r="K87" s="9">
        <v>48.67</v>
      </c>
      <c r="L87" s="9">
        <v>0</v>
      </c>
      <c r="M87" s="9">
        <v>26.67</v>
      </c>
      <c r="N87" s="9">
        <v>8</v>
      </c>
      <c r="O87" s="9">
        <v>243.67</v>
      </c>
      <c r="P87" s="9">
        <v>28.33</v>
      </c>
      <c r="Q87" s="9">
        <v>16.670000000000002</v>
      </c>
      <c r="R87" s="9">
        <v>33</v>
      </c>
      <c r="S87" s="9">
        <v>0.7</v>
      </c>
      <c r="T87" s="9">
        <v>2.67</v>
      </c>
      <c r="U87" s="9">
        <v>0.33</v>
      </c>
      <c r="V87" s="9">
        <v>15.67</v>
      </c>
    </row>
    <row r="88" spans="2:22" ht="15.75" thickBot="1" x14ac:dyDescent="0.3">
      <c r="B88" s="5" t="s">
        <v>55</v>
      </c>
      <c r="C88" s="6" t="s">
        <v>121</v>
      </c>
      <c r="D88" s="6">
        <v>180</v>
      </c>
      <c r="E88" s="6">
        <v>4.2</v>
      </c>
      <c r="F88" s="6">
        <v>5.2</v>
      </c>
      <c r="G88" s="6">
        <v>42.9</v>
      </c>
      <c r="H88" s="6">
        <v>235</v>
      </c>
      <c r="I88" s="6">
        <v>0.04</v>
      </c>
      <c r="J88" s="6">
        <v>0.03</v>
      </c>
      <c r="K88" s="6">
        <v>19.440000000000001</v>
      </c>
      <c r="L88" s="6">
        <v>0.09</v>
      </c>
      <c r="M88" s="6">
        <v>0</v>
      </c>
      <c r="N88" s="6">
        <v>7.64</v>
      </c>
      <c r="O88" s="6">
        <v>54.58</v>
      </c>
      <c r="P88" s="6">
        <v>6.01</v>
      </c>
      <c r="Q88" s="6">
        <v>27.67</v>
      </c>
      <c r="R88" s="6">
        <v>84.88</v>
      </c>
      <c r="S88" s="6">
        <v>0.56999999999999995</v>
      </c>
      <c r="T88" s="6">
        <v>0.89</v>
      </c>
      <c r="U88" s="6">
        <v>8.51</v>
      </c>
      <c r="V88" s="6">
        <v>32</v>
      </c>
    </row>
    <row r="89" spans="2:22" ht="15.75" thickBot="1" x14ac:dyDescent="0.3">
      <c r="B89" s="5" t="s">
        <v>76</v>
      </c>
      <c r="C89" s="6" t="s">
        <v>137</v>
      </c>
      <c r="D89" s="6">
        <v>90</v>
      </c>
      <c r="E89" s="6">
        <v>15.3</v>
      </c>
      <c r="F89" s="6">
        <v>10.9</v>
      </c>
      <c r="G89" s="6">
        <v>23.7</v>
      </c>
      <c r="H89" s="6">
        <v>254.5</v>
      </c>
      <c r="I89" s="6">
        <v>0.13</v>
      </c>
      <c r="J89" s="6">
        <v>0.18</v>
      </c>
      <c r="K89" s="6">
        <v>52.12</v>
      </c>
      <c r="L89" s="6">
        <v>1.77</v>
      </c>
      <c r="M89" s="6">
        <v>4.33</v>
      </c>
      <c r="N89" s="6">
        <v>173.3</v>
      </c>
      <c r="O89" s="6">
        <v>334.92</v>
      </c>
      <c r="P89" s="6">
        <v>117.72</v>
      </c>
      <c r="Q89" s="6">
        <v>33.65</v>
      </c>
      <c r="R89" s="6">
        <v>207.9</v>
      </c>
      <c r="S89" s="6">
        <v>1.93</v>
      </c>
      <c r="T89" s="6">
        <v>102.61</v>
      </c>
      <c r="U89" s="6">
        <v>19.14</v>
      </c>
      <c r="V89" s="6">
        <v>475.28</v>
      </c>
    </row>
    <row r="90" spans="2:22" ht="15.75" thickBot="1" x14ac:dyDescent="0.3">
      <c r="B90" s="5" t="s">
        <v>75</v>
      </c>
      <c r="C90" s="6" t="s">
        <v>138</v>
      </c>
      <c r="D90" s="6">
        <v>250</v>
      </c>
      <c r="E90" s="6">
        <v>22.5</v>
      </c>
      <c r="F90" s="6">
        <v>23.4</v>
      </c>
      <c r="G90" s="6">
        <v>38.700000000000003</v>
      </c>
      <c r="H90" s="6">
        <v>455.4</v>
      </c>
      <c r="I90" s="6">
        <v>0.22</v>
      </c>
      <c r="J90" s="6">
        <v>0.21</v>
      </c>
      <c r="K90" s="6">
        <v>96.75</v>
      </c>
      <c r="L90" s="6">
        <v>1.1399999999999999</v>
      </c>
      <c r="M90" s="6">
        <v>7.36</v>
      </c>
      <c r="N90" s="6">
        <v>252.35</v>
      </c>
      <c r="O90" s="6">
        <v>365.26</v>
      </c>
      <c r="P90" s="6">
        <v>97.68</v>
      </c>
      <c r="Q90" s="6">
        <v>34.090000000000003</v>
      </c>
      <c r="R90" s="6">
        <v>212.24</v>
      </c>
      <c r="S90" s="6">
        <v>3.31</v>
      </c>
      <c r="T90" s="6">
        <v>40.81</v>
      </c>
      <c r="U90" s="6">
        <v>5.67</v>
      </c>
      <c r="V90" s="6">
        <v>76.67</v>
      </c>
    </row>
    <row r="91" spans="2:22" ht="15.75" thickBot="1" x14ac:dyDescent="0.3">
      <c r="B91" s="5" t="s">
        <v>44</v>
      </c>
      <c r="C91" s="6" t="s">
        <v>116</v>
      </c>
      <c r="D91" s="6">
        <v>200</v>
      </c>
      <c r="E91" s="6">
        <v>0.5</v>
      </c>
      <c r="F91" s="6">
        <v>0.1</v>
      </c>
      <c r="G91" s="6">
        <v>12.8</v>
      </c>
      <c r="H91" s="6">
        <v>54.6</v>
      </c>
      <c r="I91" s="6">
        <v>0.01</v>
      </c>
      <c r="J91" s="6">
        <v>0.02</v>
      </c>
      <c r="K91" s="6">
        <v>18.66</v>
      </c>
      <c r="L91" s="6">
        <v>0</v>
      </c>
      <c r="M91" s="6">
        <v>16.62</v>
      </c>
      <c r="N91" s="6">
        <v>5.91</v>
      </c>
      <c r="O91" s="6">
        <v>155.54</v>
      </c>
      <c r="P91" s="6">
        <v>62.38</v>
      </c>
      <c r="Q91" s="6">
        <v>14.99</v>
      </c>
      <c r="R91" s="6">
        <v>15.25</v>
      </c>
      <c r="S91" s="6">
        <v>0.56999999999999995</v>
      </c>
      <c r="T91" s="6">
        <v>0.36</v>
      </c>
      <c r="U91" s="6">
        <v>0.23</v>
      </c>
      <c r="V91" s="6">
        <v>4.9000000000000004</v>
      </c>
    </row>
    <row r="92" spans="2:22" ht="15.75" thickBot="1" x14ac:dyDescent="0.3">
      <c r="B92" s="5" t="s">
        <v>38</v>
      </c>
      <c r="C92" s="6" t="s">
        <v>46</v>
      </c>
      <c r="D92" s="6">
        <v>60</v>
      </c>
      <c r="E92" s="6">
        <v>4</v>
      </c>
      <c r="F92" s="6">
        <v>0.7</v>
      </c>
      <c r="G92" s="6">
        <v>23.8</v>
      </c>
      <c r="H92" s="6">
        <v>117.4</v>
      </c>
      <c r="I92" s="6">
        <v>0.1</v>
      </c>
      <c r="J92" s="6">
        <v>0.05</v>
      </c>
      <c r="K92" s="6">
        <v>0</v>
      </c>
      <c r="L92" s="6">
        <v>0</v>
      </c>
      <c r="M92" s="6">
        <v>0</v>
      </c>
      <c r="N92" s="6">
        <v>243.6</v>
      </c>
      <c r="O92" s="6">
        <v>141</v>
      </c>
      <c r="P92" s="6">
        <v>17.399999999999999</v>
      </c>
      <c r="Q92" s="6">
        <v>28.2</v>
      </c>
      <c r="R92" s="6">
        <v>90</v>
      </c>
      <c r="S92" s="6">
        <v>2.34</v>
      </c>
      <c r="T92" s="6">
        <v>2.64</v>
      </c>
      <c r="U92" s="6">
        <v>3.3</v>
      </c>
      <c r="V92" s="6">
        <v>14.4</v>
      </c>
    </row>
    <row r="93" spans="2:22" ht="15.75" thickBot="1" x14ac:dyDescent="0.3">
      <c r="B93" s="7"/>
      <c r="C93" s="10" t="s">
        <v>47</v>
      </c>
      <c r="D93" s="8">
        <f t="shared" ref="D93:V93" si="13">D92+D91+D90+D89+D88+D87</f>
        <v>880</v>
      </c>
      <c r="E93" s="8">
        <f t="shared" si="13"/>
        <v>47.7</v>
      </c>
      <c r="F93" s="8">
        <f t="shared" si="13"/>
        <v>40.400000000000006</v>
      </c>
      <c r="G93" s="8">
        <f t="shared" si="13"/>
        <v>145.6</v>
      </c>
      <c r="H93" s="8">
        <f t="shared" si="13"/>
        <v>1137.7</v>
      </c>
      <c r="I93" s="8">
        <f t="shared" si="13"/>
        <v>0.54</v>
      </c>
      <c r="J93" s="8">
        <f t="shared" si="13"/>
        <v>0.53</v>
      </c>
      <c r="K93" s="8">
        <f t="shared" si="13"/>
        <v>235.64</v>
      </c>
      <c r="L93" s="8">
        <f t="shared" si="13"/>
        <v>3</v>
      </c>
      <c r="M93" s="8">
        <f t="shared" si="13"/>
        <v>54.980000000000004</v>
      </c>
      <c r="N93" s="8">
        <f t="shared" si="13"/>
        <v>690.80000000000007</v>
      </c>
      <c r="O93" s="8">
        <f t="shared" si="13"/>
        <v>1294.97</v>
      </c>
      <c r="P93" s="8">
        <f t="shared" si="13"/>
        <v>329.52</v>
      </c>
      <c r="Q93" s="8">
        <f t="shared" si="13"/>
        <v>155.27000000000004</v>
      </c>
      <c r="R93" s="8">
        <f t="shared" si="13"/>
        <v>643.27</v>
      </c>
      <c r="S93" s="8">
        <f t="shared" si="13"/>
        <v>9.42</v>
      </c>
      <c r="T93" s="8">
        <f t="shared" si="13"/>
        <v>149.97999999999999</v>
      </c>
      <c r="U93" s="8">
        <f t="shared" si="13"/>
        <v>37.18</v>
      </c>
      <c r="V93" s="8">
        <f t="shared" si="13"/>
        <v>618.91999999999996</v>
      </c>
    </row>
    <row r="94" spans="2:22" ht="15.75" thickBot="1" x14ac:dyDescent="0.3">
      <c r="B94" s="7"/>
      <c r="C94" s="10" t="s">
        <v>48</v>
      </c>
      <c r="D94" s="8">
        <f t="shared" ref="D94:V94" si="14">D93+D85</f>
        <v>1460</v>
      </c>
      <c r="E94" s="8">
        <f t="shared" si="14"/>
        <v>70.900000000000006</v>
      </c>
      <c r="F94" s="8">
        <f t="shared" si="14"/>
        <v>65.600000000000009</v>
      </c>
      <c r="G94" s="8">
        <f t="shared" si="14"/>
        <v>206.4</v>
      </c>
      <c r="H94" s="8">
        <f t="shared" si="14"/>
        <v>1699.6000000000001</v>
      </c>
      <c r="I94" s="8">
        <f t="shared" si="14"/>
        <v>0.74</v>
      </c>
      <c r="J94" s="8">
        <f t="shared" si="14"/>
        <v>1.1800000000000002</v>
      </c>
      <c r="K94" s="8">
        <f t="shared" si="14"/>
        <v>506.09</v>
      </c>
      <c r="L94" s="8">
        <f t="shared" si="14"/>
        <v>5.91</v>
      </c>
      <c r="M94" s="8">
        <f t="shared" si="14"/>
        <v>72.070000000000007</v>
      </c>
      <c r="N94" s="8">
        <f t="shared" si="14"/>
        <v>1315.04</v>
      </c>
      <c r="O94" s="8">
        <f t="shared" si="14"/>
        <v>2084.56</v>
      </c>
      <c r="P94" s="8">
        <f t="shared" si="14"/>
        <v>574.56999999999994</v>
      </c>
      <c r="Q94" s="8">
        <f t="shared" si="14"/>
        <v>247.77000000000004</v>
      </c>
      <c r="R94" s="8">
        <f t="shared" si="14"/>
        <v>997.48</v>
      </c>
      <c r="S94" s="8">
        <f t="shared" si="14"/>
        <v>15.030000000000001</v>
      </c>
      <c r="T94" s="8">
        <f t="shared" si="14"/>
        <v>207.19</v>
      </c>
      <c r="U94" s="8">
        <f t="shared" si="14"/>
        <v>76.259999999999991</v>
      </c>
      <c r="V94" s="8">
        <f t="shared" si="14"/>
        <v>712.53</v>
      </c>
    </row>
    <row r="95" spans="2:22" ht="15.75" thickBot="1" x14ac:dyDescent="0.3">
      <c r="B95" s="14" t="s">
        <v>77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6"/>
    </row>
    <row r="96" spans="2:22" ht="15.75" thickBot="1" x14ac:dyDescent="0.3">
      <c r="B96" s="14" t="s">
        <v>29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</row>
    <row r="97" spans="2:22" ht="15.75" thickBot="1" x14ac:dyDescent="0.3">
      <c r="B97" s="12">
        <v>102.2</v>
      </c>
      <c r="C97" s="13" t="s">
        <v>139</v>
      </c>
      <c r="D97" s="13">
        <v>120</v>
      </c>
      <c r="E97" s="13">
        <v>0.8</v>
      </c>
      <c r="F97" s="13">
        <v>0.4</v>
      </c>
      <c r="G97" s="13">
        <v>14.3</v>
      </c>
      <c r="H97" s="13">
        <v>63.7</v>
      </c>
      <c r="I97" s="13">
        <v>0.04</v>
      </c>
      <c r="J97" s="13">
        <v>0.03</v>
      </c>
      <c r="K97" s="13">
        <v>7.8</v>
      </c>
      <c r="L97" s="13">
        <v>0</v>
      </c>
      <c r="M97" s="13">
        <v>42</v>
      </c>
      <c r="N97" s="13">
        <v>23.44</v>
      </c>
      <c r="O97" s="13">
        <v>285.11</v>
      </c>
      <c r="P97" s="13">
        <v>30.11</v>
      </c>
      <c r="Q97" s="13">
        <v>13.2</v>
      </c>
      <c r="R97" s="13">
        <v>20.399999999999999</v>
      </c>
      <c r="S97" s="13">
        <v>1.51</v>
      </c>
      <c r="T97" s="13">
        <v>2.4</v>
      </c>
      <c r="U97" s="13">
        <v>0.48</v>
      </c>
      <c r="V97" s="13">
        <v>15</v>
      </c>
    </row>
    <row r="98" spans="2:22" ht="15.75" thickBot="1" x14ac:dyDescent="0.3">
      <c r="B98" s="5">
        <v>377</v>
      </c>
      <c r="C98" s="6" t="s">
        <v>160</v>
      </c>
      <c r="D98" s="6">
        <v>200</v>
      </c>
      <c r="E98" s="6">
        <v>0.6</v>
      </c>
      <c r="F98" s="6">
        <v>0.2</v>
      </c>
      <c r="G98" s="6">
        <v>7</v>
      </c>
      <c r="H98" s="6">
        <v>32.4</v>
      </c>
      <c r="I98" s="6">
        <v>0.01</v>
      </c>
      <c r="J98" s="6">
        <v>0.03</v>
      </c>
      <c r="K98" s="6">
        <v>6.05</v>
      </c>
      <c r="L98" s="6">
        <v>0</v>
      </c>
      <c r="M98" s="6">
        <v>41.45</v>
      </c>
      <c r="N98" s="6">
        <v>8.59</v>
      </c>
      <c r="O98" s="6">
        <v>130.94999999999999</v>
      </c>
      <c r="P98" s="6">
        <v>82.2</v>
      </c>
      <c r="Q98" s="6">
        <v>16.100000000000001</v>
      </c>
      <c r="R98" s="6">
        <v>24.95</v>
      </c>
      <c r="S98" s="6">
        <v>1.98</v>
      </c>
      <c r="T98" s="6">
        <v>0.22</v>
      </c>
      <c r="U98" s="6">
        <v>0.23</v>
      </c>
      <c r="V98" s="6">
        <v>3.55</v>
      </c>
    </row>
    <row r="99" spans="2:22" ht="15.75" thickBot="1" x14ac:dyDescent="0.3">
      <c r="B99" s="5">
        <v>396</v>
      </c>
      <c r="C99" s="6" t="s">
        <v>78</v>
      </c>
      <c r="D99" s="6">
        <v>200</v>
      </c>
      <c r="E99" s="6">
        <v>15.6</v>
      </c>
      <c r="F99" s="6">
        <v>13.7</v>
      </c>
      <c r="G99" s="6">
        <v>87.5</v>
      </c>
      <c r="H99" s="6">
        <v>535.5</v>
      </c>
      <c r="I99" s="6">
        <v>0.23</v>
      </c>
      <c r="J99" s="6">
        <v>0.38</v>
      </c>
      <c r="K99" s="6">
        <v>44.02</v>
      </c>
      <c r="L99" s="6">
        <v>0</v>
      </c>
      <c r="M99" s="6">
        <v>2.0099999999999998</v>
      </c>
      <c r="N99" s="6">
        <v>111.02</v>
      </c>
      <c r="O99" s="6">
        <v>431.31</v>
      </c>
      <c r="P99" s="6">
        <v>272.99</v>
      </c>
      <c r="Q99" s="6">
        <v>44.41</v>
      </c>
      <c r="R99" s="6">
        <v>274.11</v>
      </c>
      <c r="S99" s="6">
        <v>1.32</v>
      </c>
      <c r="T99" s="6">
        <v>15.32</v>
      </c>
      <c r="U99" s="6">
        <v>8.58</v>
      </c>
      <c r="V99" s="6">
        <v>55.78</v>
      </c>
    </row>
    <row r="100" spans="2:22" ht="15.75" thickBot="1" x14ac:dyDescent="0.3">
      <c r="B100" s="5" t="s">
        <v>38</v>
      </c>
      <c r="C100" s="6" t="s">
        <v>39</v>
      </c>
      <c r="D100" s="6">
        <v>30</v>
      </c>
      <c r="E100" s="6">
        <v>2.2999999999999998</v>
      </c>
      <c r="F100" s="6">
        <v>0.2</v>
      </c>
      <c r="G100" s="6">
        <v>14.8</v>
      </c>
      <c r="H100" s="6">
        <v>70.3</v>
      </c>
      <c r="I100" s="6">
        <v>0.03</v>
      </c>
      <c r="J100" s="6">
        <v>0.01</v>
      </c>
      <c r="K100" s="6">
        <v>0</v>
      </c>
      <c r="L100" s="6">
        <v>0</v>
      </c>
      <c r="M100" s="6">
        <v>0</v>
      </c>
      <c r="N100" s="6">
        <v>149.69999999999999</v>
      </c>
      <c r="O100" s="6">
        <v>27.9</v>
      </c>
      <c r="P100" s="6">
        <v>6</v>
      </c>
      <c r="Q100" s="6">
        <v>4.2</v>
      </c>
      <c r="R100" s="6">
        <v>19.5</v>
      </c>
      <c r="S100" s="6">
        <v>0.33</v>
      </c>
      <c r="T100" s="6">
        <v>0.96</v>
      </c>
      <c r="U100" s="6">
        <v>1.8</v>
      </c>
      <c r="V100" s="6">
        <v>4.3499999999999996</v>
      </c>
    </row>
    <row r="101" spans="2:22" ht="15.75" thickBot="1" x14ac:dyDescent="0.3">
      <c r="B101" s="7"/>
      <c r="C101" s="10" t="s">
        <v>40</v>
      </c>
      <c r="D101" s="8">
        <f>D99+D98+D97+D100</f>
        <v>550</v>
      </c>
      <c r="E101" s="8">
        <f t="shared" ref="E101:V101" si="15">E99+E98+E97+E100</f>
        <v>19.3</v>
      </c>
      <c r="F101" s="8">
        <f t="shared" si="15"/>
        <v>14.499999999999998</v>
      </c>
      <c r="G101" s="8">
        <f t="shared" si="15"/>
        <v>123.6</v>
      </c>
      <c r="H101" s="8">
        <f t="shared" si="15"/>
        <v>701.9</v>
      </c>
      <c r="I101" s="8">
        <f t="shared" si="15"/>
        <v>0.31000000000000005</v>
      </c>
      <c r="J101" s="8">
        <f t="shared" si="15"/>
        <v>0.45000000000000007</v>
      </c>
      <c r="K101" s="8">
        <f t="shared" si="15"/>
        <v>57.87</v>
      </c>
      <c r="L101" s="8">
        <f t="shared" si="15"/>
        <v>0</v>
      </c>
      <c r="M101" s="8">
        <f t="shared" si="15"/>
        <v>85.460000000000008</v>
      </c>
      <c r="N101" s="8">
        <f t="shared" si="15"/>
        <v>292.75</v>
      </c>
      <c r="O101" s="8">
        <f t="shared" si="15"/>
        <v>875.27</v>
      </c>
      <c r="P101" s="8">
        <f t="shared" si="15"/>
        <v>391.3</v>
      </c>
      <c r="Q101" s="8">
        <f t="shared" si="15"/>
        <v>77.91</v>
      </c>
      <c r="R101" s="8">
        <f t="shared" si="15"/>
        <v>338.96</v>
      </c>
      <c r="S101" s="8">
        <f t="shared" si="15"/>
        <v>5.14</v>
      </c>
      <c r="T101" s="8">
        <f t="shared" si="15"/>
        <v>18.900000000000002</v>
      </c>
      <c r="U101" s="8">
        <f t="shared" si="15"/>
        <v>11.090000000000002</v>
      </c>
      <c r="V101" s="8">
        <f t="shared" si="15"/>
        <v>78.679999999999993</v>
      </c>
    </row>
    <row r="102" spans="2:22" ht="15.75" thickBot="1" x14ac:dyDescent="0.3">
      <c r="B102" s="14" t="s">
        <v>41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6"/>
    </row>
    <row r="103" spans="2:22" ht="15.75" thickBot="1" x14ac:dyDescent="0.3">
      <c r="B103" s="12">
        <v>20.14</v>
      </c>
      <c r="C103" s="13" t="s">
        <v>141</v>
      </c>
      <c r="D103" s="9">
        <v>100</v>
      </c>
      <c r="E103" s="9">
        <v>1.4</v>
      </c>
      <c r="F103" s="9">
        <v>2.6</v>
      </c>
      <c r="G103" s="9">
        <v>8.4</v>
      </c>
      <c r="H103" s="9">
        <v>62.5</v>
      </c>
      <c r="I103" s="9">
        <v>0.02</v>
      </c>
      <c r="J103" s="9">
        <v>0.04</v>
      </c>
      <c r="K103" s="9">
        <v>1.9</v>
      </c>
      <c r="L103" s="9">
        <v>0</v>
      </c>
      <c r="M103" s="9">
        <v>9.5</v>
      </c>
      <c r="N103" s="9">
        <v>172.73</v>
      </c>
      <c r="O103" s="9">
        <v>273.63</v>
      </c>
      <c r="P103" s="9">
        <v>36.380000000000003</v>
      </c>
      <c r="Q103" s="9">
        <v>20.97</v>
      </c>
      <c r="R103" s="9">
        <v>41.15</v>
      </c>
      <c r="S103" s="9">
        <v>1.34</v>
      </c>
      <c r="T103" s="9">
        <v>19.98</v>
      </c>
      <c r="U103" s="9">
        <v>0.67</v>
      </c>
      <c r="V103" s="9">
        <v>19</v>
      </c>
    </row>
    <row r="104" spans="2:22" ht="15.75" thickBot="1" x14ac:dyDescent="0.3">
      <c r="B104" s="5" t="s">
        <v>79</v>
      </c>
      <c r="C104" s="6" t="s">
        <v>80</v>
      </c>
      <c r="D104" s="6">
        <v>250</v>
      </c>
      <c r="E104" s="6">
        <v>5.8</v>
      </c>
      <c r="F104" s="6">
        <v>7</v>
      </c>
      <c r="G104" s="6">
        <v>7.1</v>
      </c>
      <c r="H104" s="6">
        <v>115.3</v>
      </c>
      <c r="I104" s="6">
        <v>0.03</v>
      </c>
      <c r="J104" s="6">
        <v>0.04</v>
      </c>
      <c r="K104" s="6">
        <v>131.18</v>
      </c>
      <c r="L104" s="6">
        <v>0</v>
      </c>
      <c r="M104" s="6">
        <v>13.46</v>
      </c>
      <c r="N104" s="6">
        <v>123.15</v>
      </c>
      <c r="O104" s="6">
        <v>230</v>
      </c>
      <c r="P104" s="6">
        <v>46.84</v>
      </c>
      <c r="Q104" s="6">
        <v>16.41</v>
      </c>
      <c r="R104" s="6">
        <v>38.72</v>
      </c>
      <c r="S104" s="6">
        <v>0.6</v>
      </c>
      <c r="T104" s="6">
        <v>19.059999999999999</v>
      </c>
      <c r="U104" s="6">
        <v>0.42</v>
      </c>
      <c r="V104" s="6">
        <v>18.45</v>
      </c>
    </row>
    <row r="105" spans="2:22" ht="15.75" thickBot="1" x14ac:dyDescent="0.3">
      <c r="B105" s="5" t="s">
        <v>63</v>
      </c>
      <c r="C105" s="6" t="s">
        <v>64</v>
      </c>
      <c r="D105" s="6">
        <v>180</v>
      </c>
      <c r="E105" s="6">
        <v>6.4</v>
      </c>
      <c r="F105" s="6">
        <v>5.9</v>
      </c>
      <c r="G105" s="6">
        <v>39.4</v>
      </c>
      <c r="H105" s="6">
        <v>236.2</v>
      </c>
      <c r="I105" s="6">
        <v>0.08</v>
      </c>
      <c r="J105" s="6">
        <v>0.03</v>
      </c>
      <c r="K105" s="6">
        <v>22.03</v>
      </c>
      <c r="L105" s="6">
        <v>0.11</v>
      </c>
      <c r="M105" s="6">
        <v>0</v>
      </c>
      <c r="N105" s="6">
        <v>178.84</v>
      </c>
      <c r="O105" s="6">
        <v>64.56</v>
      </c>
      <c r="P105" s="6">
        <v>127</v>
      </c>
      <c r="Q105" s="6">
        <v>8.6300000000000008</v>
      </c>
      <c r="R105" s="6">
        <v>48.84</v>
      </c>
      <c r="S105" s="6">
        <v>0.88</v>
      </c>
      <c r="T105" s="6">
        <v>24.92</v>
      </c>
      <c r="U105" s="6">
        <v>7.0000000000000007E-2</v>
      </c>
      <c r="V105" s="6">
        <v>14.3</v>
      </c>
    </row>
    <row r="106" spans="2:22" ht="15.75" thickBot="1" x14ac:dyDescent="0.3">
      <c r="B106" s="5" t="s">
        <v>81</v>
      </c>
      <c r="C106" s="6" t="s">
        <v>142</v>
      </c>
      <c r="D106" s="6">
        <v>100</v>
      </c>
      <c r="E106" s="6">
        <v>21.5</v>
      </c>
      <c r="F106" s="6">
        <v>18.8</v>
      </c>
      <c r="G106" s="6">
        <v>23.7</v>
      </c>
      <c r="H106" s="6">
        <v>350.1</v>
      </c>
      <c r="I106" s="6">
        <v>0.16</v>
      </c>
      <c r="J106" s="6">
        <v>0.3</v>
      </c>
      <c r="K106" s="6">
        <v>262.11</v>
      </c>
      <c r="L106" s="6">
        <v>1.59</v>
      </c>
      <c r="M106" s="6">
        <v>28.68</v>
      </c>
      <c r="N106" s="6">
        <v>373.69</v>
      </c>
      <c r="O106" s="6">
        <v>473.94</v>
      </c>
      <c r="P106" s="6">
        <v>138.9</v>
      </c>
      <c r="Q106" s="6">
        <v>39.97</v>
      </c>
      <c r="R106" s="6">
        <v>252.01</v>
      </c>
      <c r="S106" s="6">
        <v>4.24</v>
      </c>
      <c r="T106" s="6">
        <v>53.16</v>
      </c>
      <c r="U106" s="6">
        <v>4.24</v>
      </c>
      <c r="V106" s="6">
        <v>79.16</v>
      </c>
    </row>
    <row r="107" spans="2:22" ht="15.75" thickBot="1" x14ac:dyDescent="0.3">
      <c r="B107" s="5">
        <v>349.1</v>
      </c>
      <c r="C107" s="6" t="s">
        <v>82</v>
      </c>
      <c r="D107" s="6">
        <v>200</v>
      </c>
      <c r="E107" s="6">
        <v>0.7</v>
      </c>
      <c r="F107" s="6">
        <v>0</v>
      </c>
      <c r="G107" s="6">
        <v>26.8</v>
      </c>
      <c r="H107" s="6">
        <v>110</v>
      </c>
      <c r="I107" s="6">
        <v>0.32</v>
      </c>
      <c r="J107" s="6">
        <v>0.45</v>
      </c>
      <c r="K107" s="6">
        <v>134.33000000000001</v>
      </c>
      <c r="L107" s="6">
        <v>2.67</v>
      </c>
      <c r="M107" s="6">
        <v>12.47</v>
      </c>
      <c r="N107" s="6">
        <v>0.06</v>
      </c>
      <c r="O107" s="6">
        <v>0.2</v>
      </c>
      <c r="P107" s="6">
        <v>69.349999999999994</v>
      </c>
      <c r="Q107" s="6">
        <v>2.95</v>
      </c>
      <c r="R107" s="6">
        <v>6.03</v>
      </c>
      <c r="S107" s="6">
        <v>0.11</v>
      </c>
      <c r="T107" s="6">
        <v>0</v>
      </c>
      <c r="U107" s="6">
        <v>0</v>
      </c>
      <c r="V107" s="6">
        <v>0</v>
      </c>
    </row>
    <row r="108" spans="2:22" ht="15.75" thickBot="1" x14ac:dyDescent="0.3">
      <c r="B108" s="5" t="s">
        <v>38</v>
      </c>
      <c r="C108" s="6" t="s">
        <v>46</v>
      </c>
      <c r="D108" s="6">
        <v>60</v>
      </c>
      <c r="E108" s="6">
        <v>4</v>
      </c>
      <c r="F108" s="6">
        <v>0.7</v>
      </c>
      <c r="G108" s="6">
        <v>23.8</v>
      </c>
      <c r="H108" s="6">
        <v>117.4</v>
      </c>
      <c r="I108" s="6">
        <v>0.1</v>
      </c>
      <c r="J108" s="6">
        <v>0.05</v>
      </c>
      <c r="K108" s="6">
        <v>0</v>
      </c>
      <c r="L108" s="6">
        <v>0</v>
      </c>
      <c r="M108" s="6">
        <v>0</v>
      </c>
      <c r="N108" s="6">
        <v>243.6</v>
      </c>
      <c r="O108" s="6">
        <v>141</v>
      </c>
      <c r="P108" s="6">
        <v>17.399999999999999</v>
      </c>
      <c r="Q108" s="6">
        <v>28.2</v>
      </c>
      <c r="R108" s="6">
        <v>90</v>
      </c>
      <c r="S108" s="6">
        <v>2.34</v>
      </c>
      <c r="T108" s="6">
        <v>2.64</v>
      </c>
      <c r="U108" s="6">
        <v>3.3</v>
      </c>
      <c r="V108" s="6">
        <v>14.4</v>
      </c>
    </row>
    <row r="109" spans="2:22" ht="15.75" thickBot="1" x14ac:dyDescent="0.3">
      <c r="B109" s="7"/>
      <c r="C109" s="10" t="s">
        <v>47</v>
      </c>
      <c r="D109" s="8">
        <f t="shared" ref="D109:V109" si="16">D108+D107+D106+D105+D104+D103</f>
        <v>890</v>
      </c>
      <c r="E109" s="8">
        <f>E108+E107+E106+E105+E104+E103</f>
        <v>39.799999999999997</v>
      </c>
      <c r="F109" s="8">
        <f t="shared" si="16"/>
        <v>35</v>
      </c>
      <c r="G109" s="8">
        <f t="shared" si="16"/>
        <v>129.19999999999999</v>
      </c>
      <c r="H109" s="8">
        <f t="shared" si="16"/>
        <v>991.5</v>
      </c>
      <c r="I109" s="8">
        <f t="shared" si="16"/>
        <v>0.71000000000000008</v>
      </c>
      <c r="J109" s="8">
        <f t="shared" si="16"/>
        <v>0.91000000000000014</v>
      </c>
      <c r="K109" s="8">
        <f t="shared" si="16"/>
        <v>551.55000000000007</v>
      </c>
      <c r="L109" s="8">
        <f t="shared" si="16"/>
        <v>4.37</v>
      </c>
      <c r="M109" s="8">
        <f t="shared" si="16"/>
        <v>64.11</v>
      </c>
      <c r="N109" s="8">
        <f t="shared" si="16"/>
        <v>1092.07</v>
      </c>
      <c r="O109" s="8">
        <f t="shared" si="16"/>
        <v>1183.33</v>
      </c>
      <c r="P109" s="8">
        <f t="shared" si="16"/>
        <v>435.87</v>
      </c>
      <c r="Q109" s="8">
        <f t="shared" si="16"/>
        <v>117.13</v>
      </c>
      <c r="R109" s="8">
        <f t="shared" si="16"/>
        <v>476.75</v>
      </c>
      <c r="S109" s="8">
        <f t="shared" si="16"/>
        <v>9.51</v>
      </c>
      <c r="T109" s="8">
        <f t="shared" si="16"/>
        <v>119.76</v>
      </c>
      <c r="U109" s="8">
        <f t="shared" si="16"/>
        <v>8.7000000000000011</v>
      </c>
      <c r="V109" s="8">
        <f t="shared" si="16"/>
        <v>145.31</v>
      </c>
    </row>
    <row r="110" spans="2:22" ht="15.75" thickBot="1" x14ac:dyDescent="0.3">
      <c r="B110" s="7"/>
      <c r="C110" s="10" t="s">
        <v>48</v>
      </c>
      <c r="D110" s="8">
        <f t="shared" ref="D110:V110" si="17">D109+D101</f>
        <v>1440</v>
      </c>
      <c r="E110" s="8">
        <f t="shared" si="17"/>
        <v>59.099999999999994</v>
      </c>
      <c r="F110" s="8">
        <f t="shared" si="17"/>
        <v>49.5</v>
      </c>
      <c r="G110" s="8">
        <f t="shared" si="17"/>
        <v>252.79999999999998</v>
      </c>
      <c r="H110" s="8">
        <f t="shared" si="17"/>
        <v>1693.4</v>
      </c>
      <c r="I110" s="8">
        <f t="shared" si="17"/>
        <v>1.02</v>
      </c>
      <c r="J110" s="8">
        <f t="shared" si="17"/>
        <v>1.3600000000000003</v>
      </c>
      <c r="K110" s="8">
        <f t="shared" si="17"/>
        <v>609.42000000000007</v>
      </c>
      <c r="L110" s="8">
        <f t="shared" si="17"/>
        <v>4.37</v>
      </c>
      <c r="M110" s="8">
        <f t="shared" si="17"/>
        <v>149.57</v>
      </c>
      <c r="N110" s="8">
        <f t="shared" si="17"/>
        <v>1384.82</v>
      </c>
      <c r="O110" s="8">
        <f t="shared" si="17"/>
        <v>2058.6</v>
      </c>
      <c r="P110" s="8">
        <f t="shared" si="17"/>
        <v>827.17000000000007</v>
      </c>
      <c r="Q110" s="8">
        <f t="shared" si="17"/>
        <v>195.04</v>
      </c>
      <c r="R110" s="8">
        <f t="shared" si="17"/>
        <v>815.71</v>
      </c>
      <c r="S110" s="8">
        <f t="shared" si="17"/>
        <v>14.649999999999999</v>
      </c>
      <c r="T110" s="8">
        <f t="shared" si="17"/>
        <v>138.66</v>
      </c>
      <c r="U110" s="8">
        <f t="shared" si="17"/>
        <v>19.790000000000003</v>
      </c>
      <c r="V110" s="8">
        <f t="shared" si="17"/>
        <v>223.99</v>
      </c>
    </row>
    <row r="111" spans="2:22" ht="15.75" thickBot="1" x14ac:dyDescent="0.3">
      <c r="B111" s="14" t="s">
        <v>83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6"/>
    </row>
    <row r="112" spans="2:22" ht="15.75" thickBot="1" x14ac:dyDescent="0.3">
      <c r="B112" s="14" t="s">
        <v>29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/>
    </row>
    <row r="113" spans="2:22" ht="15.75" thickBot="1" x14ac:dyDescent="0.3">
      <c r="B113" s="12" t="s">
        <v>84</v>
      </c>
      <c r="C113" s="13" t="s">
        <v>85</v>
      </c>
      <c r="D113" s="13">
        <v>250</v>
      </c>
      <c r="E113" s="13">
        <v>8.9</v>
      </c>
      <c r="F113" s="13">
        <v>12.2</v>
      </c>
      <c r="G113" s="13">
        <v>40.4</v>
      </c>
      <c r="H113" s="13">
        <v>306.8</v>
      </c>
      <c r="I113" s="13">
        <v>0.19</v>
      </c>
      <c r="J113" s="13">
        <v>0.18</v>
      </c>
      <c r="K113" s="13">
        <v>51.15</v>
      </c>
      <c r="L113" s="13">
        <v>0.16</v>
      </c>
      <c r="M113" s="13">
        <v>0.65</v>
      </c>
      <c r="N113" s="13">
        <v>163.09</v>
      </c>
      <c r="O113" s="13">
        <v>242.31</v>
      </c>
      <c r="P113" s="13">
        <v>178.62</v>
      </c>
      <c r="Q113" s="13">
        <v>51.4</v>
      </c>
      <c r="R113" s="13">
        <v>202.74</v>
      </c>
      <c r="S113" s="13">
        <v>1.33</v>
      </c>
      <c r="T113" s="13">
        <v>28.5</v>
      </c>
      <c r="U113" s="13">
        <v>3.5</v>
      </c>
      <c r="V113" s="13">
        <v>39.35</v>
      </c>
    </row>
    <row r="114" spans="2:22" ht="15.75" thickBot="1" x14ac:dyDescent="0.3">
      <c r="B114" s="5">
        <v>381</v>
      </c>
      <c r="C114" s="6" t="s">
        <v>130</v>
      </c>
      <c r="D114" s="6">
        <v>200</v>
      </c>
      <c r="E114" s="6">
        <v>0.5</v>
      </c>
      <c r="F114" s="6">
        <v>0.3</v>
      </c>
      <c r="G114" s="6">
        <v>5.6</v>
      </c>
      <c r="H114" s="6">
        <v>26.7</v>
      </c>
      <c r="I114" s="6">
        <v>0</v>
      </c>
      <c r="J114" s="6">
        <v>0</v>
      </c>
      <c r="K114" s="6">
        <v>0.04</v>
      </c>
      <c r="L114" s="6">
        <v>0</v>
      </c>
      <c r="M114" s="6">
        <v>0</v>
      </c>
      <c r="N114" s="6">
        <v>0.24</v>
      </c>
      <c r="O114" s="6">
        <v>25.2</v>
      </c>
      <c r="P114" s="6">
        <v>63.96</v>
      </c>
      <c r="Q114" s="6">
        <v>7.4</v>
      </c>
      <c r="R114" s="6">
        <v>11.4</v>
      </c>
      <c r="S114" s="6">
        <v>0.4</v>
      </c>
      <c r="T114" s="6">
        <v>0</v>
      </c>
      <c r="U114" s="6">
        <v>0</v>
      </c>
      <c r="V114" s="6">
        <v>0</v>
      </c>
    </row>
    <row r="115" spans="2:22" ht="15.75" thickBot="1" x14ac:dyDescent="0.3">
      <c r="B115" s="5" t="s">
        <v>86</v>
      </c>
      <c r="C115" s="6" t="s">
        <v>143</v>
      </c>
      <c r="D115" s="6">
        <v>80</v>
      </c>
      <c r="E115" s="6">
        <v>8</v>
      </c>
      <c r="F115" s="6">
        <v>4.5</v>
      </c>
      <c r="G115" s="6">
        <v>37.1</v>
      </c>
      <c r="H115" s="6">
        <v>220.8</v>
      </c>
      <c r="I115" s="6">
        <v>0.08</v>
      </c>
      <c r="J115" s="6">
        <v>7.0000000000000007E-2</v>
      </c>
      <c r="K115" s="6">
        <v>24.88</v>
      </c>
      <c r="L115" s="6">
        <v>0.16</v>
      </c>
      <c r="M115" s="6">
        <v>0.02</v>
      </c>
      <c r="N115" s="6">
        <v>202.58</v>
      </c>
      <c r="O115" s="6">
        <v>77.599999999999994</v>
      </c>
      <c r="P115" s="6">
        <v>72.86</v>
      </c>
      <c r="Q115" s="6">
        <v>12.21</v>
      </c>
      <c r="R115" s="6">
        <v>90.22</v>
      </c>
      <c r="S115" s="6">
        <v>0.78</v>
      </c>
      <c r="T115" s="6">
        <v>21.47</v>
      </c>
      <c r="U115" s="6">
        <v>5</v>
      </c>
      <c r="V115" s="6">
        <v>15.42</v>
      </c>
    </row>
    <row r="116" spans="2:22" ht="15.75" thickBot="1" x14ac:dyDescent="0.3">
      <c r="B116" s="5" t="s">
        <v>38</v>
      </c>
      <c r="C116" s="6" t="s">
        <v>39</v>
      </c>
      <c r="D116" s="6">
        <v>20</v>
      </c>
      <c r="E116" s="6">
        <v>1.5</v>
      </c>
      <c r="F116" s="6">
        <v>0.2</v>
      </c>
      <c r="G116" s="6">
        <v>9.8000000000000007</v>
      </c>
      <c r="H116" s="6">
        <v>46.9</v>
      </c>
      <c r="I116" s="6">
        <v>0.02</v>
      </c>
      <c r="J116" s="6">
        <v>0.01</v>
      </c>
      <c r="K116" s="6">
        <v>0</v>
      </c>
      <c r="L116" s="6">
        <v>0</v>
      </c>
      <c r="M116" s="6">
        <v>0</v>
      </c>
      <c r="N116" s="6">
        <v>99.8</v>
      </c>
      <c r="O116" s="6">
        <v>18.600000000000001</v>
      </c>
      <c r="P116" s="6">
        <v>4</v>
      </c>
      <c r="Q116" s="6">
        <v>2.8</v>
      </c>
      <c r="R116" s="6">
        <v>13</v>
      </c>
      <c r="S116" s="6">
        <v>0.22</v>
      </c>
      <c r="T116" s="6">
        <v>0.64</v>
      </c>
      <c r="U116" s="6">
        <v>1.2</v>
      </c>
      <c r="V116" s="6">
        <v>2.9</v>
      </c>
    </row>
    <row r="117" spans="2:22" ht="15.75" thickBot="1" x14ac:dyDescent="0.3">
      <c r="B117" s="7"/>
      <c r="C117" s="10" t="s">
        <v>40</v>
      </c>
      <c r="D117" s="8">
        <f>D116+D115+D114+D113</f>
        <v>550</v>
      </c>
      <c r="E117" s="8">
        <f t="shared" ref="E117:V117" si="18">E116+E115+E114+E113</f>
        <v>18.899999999999999</v>
      </c>
      <c r="F117" s="8">
        <f t="shared" si="18"/>
        <v>17.2</v>
      </c>
      <c r="G117" s="8">
        <f t="shared" si="18"/>
        <v>92.9</v>
      </c>
      <c r="H117" s="8">
        <f t="shared" si="18"/>
        <v>601.20000000000005</v>
      </c>
      <c r="I117" s="8">
        <f t="shared" si="18"/>
        <v>0.29000000000000004</v>
      </c>
      <c r="J117" s="8">
        <f t="shared" si="18"/>
        <v>0.26</v>
      </c>
      <c r="K117" s="8">
        <f t="shared" si="18"/>
        <v>76.069999999999993</v>
      </c>
      <c r="L117" s="8">
        <f t="shared" si="18"/>
        <v>0.32</v>
      </c>
      <c r="M117" s="8">
        <f t="shared" si="18"/>
        <v>0.67</v>
      </c>
      <c r="N117" s="8">
        <f t="shared" si="18"/>
        <v>465.71000000000004</v>
      </c>
      <c r="O117" s="8">
        <f t="shared" si="18"/>
        <v>363.71</v>
      </c>
      <c r="P117" s="8">
        <f t="shared" si="18"/>
        <v>319.44</v>
      </c>
      <c r="Q117" s="8">
        <f t="shared" si="18"/>
        <v>73.81</v>
      </c>
      <c r="R117" s="8">
        <f t="shared" si="18"/>
        <v>317.36</v>
      </c>
      <c r="S117" s="8">
        <f t="shared" si="18"/>
        <v>2.73</v>
      </c>
      <c r="T117" s="8">
        <f t="shared" si="18"/>
        <v>50.61</v>
      </c>
      <c r="U117" s="8">
        <f t="shared" si="18"/>
        <v>9.6999999999999993</v>
      </c>
      <c r="V117" s="8">
        <f t="shared" si="18"/>
        <v>57.67</v>
      </c>
    </row>
    <row r="118" spans="2:22" ht="15.75" thickBot="1" x14ac:dyDescent="0.3">
      <c r="B118" s="14" t="s">
        <v>41</v>
      </c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6"/>
    </row>
    <row r="119" spans="2:22" ht="15.75" thickBot="1" x14ac:dyDescent="0.3">
      <c r="B119" s="12">
        <v>13</v>
      </c>
      <c r="C119" s="13" t="s">
        <v>112</v>
      </c>
      <c r="D119" s="9">
        <v>100</v>
      </c>
      <c r="E119" s="9">
        <v>1.1000000000000001</v>
      </c>
      <c r="F119" s="9">
        <v>0.2</v>
      </c>
      <c r="G119" s="9">
        <v>3.4</v>
      </c>
      <c r="H119" s="9">
        <v>19.399999999999999</v>
      </c>
      <c r="I119" s="9">
        <v>0.05</v>
      </c>
      <c r="J119" s="9">
        <v>0.04</v>
      </c>
      <c r="K119" s="9">
        <v>103.17</v>
      </c>
      <c r="L119" s="9">
        <v>0</v>
      </c>
      <c r="M119" s="9">
        <v>22.5</v>
      </c>
      <c r="N119" s="9">
        <v>6.63</v>
      </c>
      <c r="O119" s="9">
        <v>242.17</v>
      </c>
      <c r="P119" s="9">
        <v>26.67</v>
      </c>
      <c r="Q119" s="9">
        <v>19.829999999999998</v>
      </c>
      <c r="R119" s="9">
        <v>37.17</v>
      </c>
      <c r="S119" s="9">
        <v>0.81</v>
      </c>
      <c r="T119" s="9">
        <v>2.64</v>
      </c>
      <c r="U119" s="9">
        <v>0.35</v>
      </c>
      <c r="V119" s="9">
        <v>26.17</v>
      </c>
    </row>
    <row r="120" spans="2:22" ht="15.75" thickBot="1" x14ac:dyDescent="0.3">
      <c r="B120" s="5" t="s">
        <v>87</v>
      </c>
      <c r="C120" s="6" t="s">
        <v>144</v>
      </c>
      <c r="D120" s="6">
        <v>250</v>
      </c>
      <c r="E120" s="6">
        <v>5.7</v>
      </c>
      <c r="F120" s="6">
        <v>7.8</v>
      </c>
      <c r="G120" s="6">
        <v>12.1</v>
      </c>
      <c r="H120" s="6">
        <v>141.69999999999999</v>
      </c>
      <c r="I120" s="6">
        <v>0.03</v>
      </c>
      <c r="J120" s="6">
        <v>0.04</v>
      </c>
      <c r="K120" s="6">
        <v>140.21</v>
      </c>
      <c r="L120" s="6">
        <v>0.05</v>
      </c>
      <c r="M120" s="6">
        <v>9.2799999999999994</v>
      </c>
      <c r="N120" s="6">
        <v>375.65</v>
      </c>
      <c r="O120" s="6">
        <v>255.4</v>
      </c>
      <c r="P120" s="6">
        <v>40.85</v>
      </c>
      <c r="Q120" s="6">
        <v>21.15</v>
      </c>
      <c r="R120" s="6">
        <v>40.51</v>
      </c>
      <c r="S120" s="6">
        <v>1.06</v>
      </c>
      <c r="T120" s="6">
        <v>4.54</v>
      </c>
      <c r="U120" s="6">
        <v>0.47</v>
      </c>
      <c r="V120" s="6">
        <v>22.58</v>
      </c>
    </row>
    <row r="121" spans="2:22" ht="15.75" thickBot="1" x14ac:dyDescent="0.3">
      <c r="B121" s="5" t="s">
        <v>88</v>
      </c>
      <c r="C121" s="6" t="s">
        <v>145</v>
      </c>
      <c r="D121" s="6">
        <v>150</v>
      </c>
      <c r="E121" s="6">
        <v>24.1</v>
      </c>
      <c r="F121" s="6">
        <v>22.8</v>
      </c>
      <c r="G121" s="6">
        <v>46.2</v>
      </c>
      <c r="H121" s="6">
        <v>486.5</v>
      </c>
      <c r="I121" s="6">
        <v>0.27</v>
      </c>
      <c r="J121" s="6">
        <v>0.25</v>
      </c>
      <c r="K121" s="6">
        <v>45.54</v>
      </c>
      <c r="L121" s="6">
        <v>1.31</v>
      </c>
      <c r="M121" s="6">
        <v>3.73</v>
      </c>
      <c r="N121" s="6">
        <v>300.39999999999998</v>
      </c>
      <c r="O121" s="6">
        <v>393.14</v>
      </c>
      <c r="P121" s="6">
        <v>95.12</v>
      </c>
      <c r="Q121" s="6">
        <v>34.29</v>
      </c>
      <c r="R121" s="6">
        <v>247.78</v>
      </c>
      <c r="S121" s="6">
        <v>3.85</v>
      </c>
      <c r="T121" s="6">
        <v>48.96</v>
      </c>
      <c r="U121" s="6">
        <v>7.08</v>
      </c>
      <c r="V121" s="6">
        <v>81.53</v>
      </c>
    </row>
    <row r="122" spans="2:22" ht="15.75" thickBot="1" x14ac:dyDescent="0.3">
      <c r="B122" s="5">
        <v>331</v>
      </c>
      <c r="C122" s="6" t="s">
        <v>146</v>
      </c>
      <c r="D122" s="6">
        <v>50</v>
      </c>
      <c r="E122" s="6">
        <v>1.6</v>
      </c>
      <c r="F122" s="6">
        <v>4.3</v>
      </c>
      <c r="G122" s="6">
        <v>3.4</v>
      </c>
      <c r="H122" s="6">
        <v>59</v>
      </c>
      <c r="I122" s="6">
        <v>0.01</v>
      </c>
      <c r="J122" s="6">
        <v>0.02</v>
      </c>
      <c r="K122" s="6">
        <v>26.1</v>
      </c>
      <c r="L122" s="6">
        <v>0.04</v>
      </c>
      <c r="M122" s="6">
        <v>0.54</v>
      </c>
      <c r="N122" s="6">
        <v>4.13</v>
      </c>
      <c r="O122" s="6">
        <v>43.66</v>
      </c>
      <c r="P122" s="6">
        <v>11.57</v>
      </c>
      <c r="Q122" s="6">
        <v>3.39</v>
      </c>
      <c r="R122" s="6">
        <v>13.16</v>
      </c>
      <c r="S122" s="6">
        <v>0.15</v>
      </c>
      <c r="T122" s="6">
        <v>1.18</v>
      </c>
      <c r="U122" s="6">
        <v>0.3</v>
      </c>
      <c r="V122" s="6">
        <v>3.03</v>
      </c>
    </row>
    <row r="123" spans="2:22" ht="15.75" thickBot="1" x14ac:dyDescent="0.3">
      <c r="B123" s="5">
        <v>376</v>
      </c>
      <c r="C123" s="6" t="s">
        <v>147</v>
      </c>
      <c r="D123" s="6">
        <v>200</v>
      </c>
      <c r="E123" s="6">
        <v>0.4</v>
      </c>
      <c r="F123" s="6">
        <v>0.1</v>
      </c>
      <c r="G123" s="6">
        <v>5.2</v>
      </c>
      <c r="H123" s="6">
        <v>23.3</v>
      </c>
      <c r="I123" s="6">
        <v>0</v>
      </c>
      <c r="J123" s="6">
        <v>0.02</v>
      </c>
      <c r="K123" s="6">
        <v>1.03</v>
      </c>
      <c r="L123" s="6">
        <v>0</v>
      </c>
      <c r="M123" s="6">
        <v>1.49</v>
      </c>
      <c r="N123" s="6">
        <v>1.75</v>
      </c>
      <c r="O123" s="6">
        <v>51.35</v>
      </c>
      <c r="P123" s="6">
        <v>81.34</v>
      </c>
      <c r="Q123" s="6">
        <v>8.9499999999999993</v>
      </c>
      <c r="R123" s="6">
        <v>16.62</v>
      </c>
      <c r="S123" s="6">
        <v>1.66</v>
      </c>
      <c r="T123" s="6">
        <v>0</v>
      </c>
      <c r="U123" s="6">
        <v>0.01</v>
      </c>
      <c r="V123" s="6">
        <v>0</v>
      </c>
    </row>
    <row r="124" spans="2:22" ht="15.75" thickBot="1" x14ac:dyDescent="0.3">
      <c r="B124" s="5" t="s">
        <v>38</v>
      </c>
      <c r="C124" s="6" t="s">
        <v>46</v>
      </c>
      <c r="D124" s="6">
        <v>60</v>
      </c>
      <c r="E124" s="6">
        <v>4</v>
      </c>
      <c r="F124" s="6">
        <v>0.7</v>
      </c>
      <c r="G124" s="6">
        <v>23.8</v>
      </c>
      <c r="H124" s="6">
        <v>117.4</v>
      </c>
      <c r="I124" s="6">
        <v>0.1</v>
      </c>
      <c r="J124" s="6">
        <v>0.05</v>
      </c>
      <c r="K124" s="6">
        <v>0</v>
      </c>
      <c r="L124" s="6">
        <v>0</v>
      </c>
      <c r="M124" s="6">
        <v>0</v>
      </c>
      <c r="N124" s="6">
        <v>243.6</v>
      </c>
      <c r="O124" s="6">
        <v>141</v>
      </c>
      <c r="P124" s="6">
        <v>17.399999999999999</v>
      </c>
      <c r="Q124" s="6">
        <v>28.2</v>
      </c>
      <c r="R124" s="6">
        <v>90</v>
      </c>
      <c r="S124" s="6">
        <v>2.34</v>
      </c>
      <c r="T124" s="6">
        <v>2.64</v>
      </c>
      <c r="U124" s="6">
        <v>3.3</v>
      </c>
      <c r="V124" s="6">
        <v>14.4</v>
      </c>
    </row>
    <row r="125" spans="2:22" ht="15.75" thickBot="1" x14ac:dyDescent="0.3">
      <c r="B125" s="7"/>
      <c r="C125" s="10" t="s">
        <v>47</v>
      </c>
      <c r="D125" s="8">
        <f t="shared" ref="D125:V125" si="19">D124+D123+D122+D121+D120+D119</f>
        <v>810</v>
      </c>
      <c r="E125" s="8">
        <f t="shared" si="19"/>
        <v>36.900000000000006</v>
      </c>
      <c r="F125" s="8">
        <f t="shared" si="19"/>
        <v>35.9</v>
      </c>
      <c r="G125" s="8">
        <f t="shared" si="19"/>
        <v>94.1</v>
      </c>
      <c r="H125" s="8">
        <f t="shared" si="19"/>
        <v>847.30000000000007</v>
      </c>
      <c r="I125" s="8">
        <f t="shared" si="19"/>
        <v>0.46</v>
      </c>
      <c r="J125" s="8">
        <f t="shared" si="19"/>
        <v>0.42</v>
      </c>
      <c r="K125" s="8">
        <f t="shared" si="19"/>
        <v>316.05</v>
      </c>
      <c r="L125" s="8">
        <f t="shared" si="19"/>
        <v>1.4000000000000001</v>
      </c>
      <c r="M125" s="8">
        <f t="shared" si="19"/>
        <v>37.54</v>
      </c>
      <c r="N125" s="8">
        <f t="shared" si="19"/>
        <v>932.16</v>
      </c>
      <c r="O125" s="8">
        <f t="shared" si="19"/>
        <v>1126.72</v>
      </c>
      <c r="P125" s="8">
        <f t="shared" si="19"/>
        <v>272.95</v>
      </c>
      <c r="Q125" s="8">
        <f t="shared" si="19"/>
        <v>115.80999999999999</v>
      </c>
      <c r="R125" s="8">
        <f t="shared" si="19"/>
        <v>445.24</v>
      </c>
      <c r="S125" s="8">
        <f t="shared" si="19"/>
        <v>9.870000000000001</v>
      </c>
      <c r="T125" s="8">
        <f t="shared" si="19"/>
        <v>59.96</v>
      </c>
      <c r="U125" s="8">
        <f t="shared" si="19"/>
        <v>11.51</v>
      </c>
      <c r="V125" s="8">
        <f t="shared" si="19"/>
        <v>147.71</v>
      </c>
    </row>
    <row r="126" spans="2:22" ht="15.75" thickBot="1" x14ac:dyDescent="0.3">
      <c r="B126" s="7"/>
      <c r="C126" s="10" t="s">
        <v>48</v>
      </c>
      <c r="D126" s="8">
        <f t="shared" ref="D126:V126" si="20">D125+D117</f>
        <v>1360</v>
      </c>
      <c r="E126" s="8">
        <f t="shared" si="20"/>
        <v>55.800000000000004</v>
      </c>
      <c r="F126" s="8">
        <f t="shared" si="20"/>
        <v>53.099999999999994</v>
      </c>
      <c r="G126" s="8">
        <f t="shared" si="20"/>
        <v>187</v>
      </c>
      <c r="H126" s="8">
        <f t="shared" si="20"/>
        <v>1448.5</v>
      </c>
      <c r="I126" s="8">
        <f t="shared" si="20"/>
        <v>0.75</v>
      </c>
      <c r="J126" s="8">
        <f t="shared" si="20"/>
        <v>0.67999999999999994</v>
      </c>
      <c r="K126" s="8">
        <f t="shared" si="20"/>
        <v>392.12</v>
      </c>
      <c r="L126" s="8">
        <f t="shared" si="20"/>
        <v>1.7200000000000002</v>
      </c>
      <c r="M126" s="8">
        <f t="shared" si="20"/>
        <v>38.21</v>
      </c>
      <c r="N126" s="8">
        <f t="shared" si="20"/>
        <v>1397.87</v>
      </c>
      <c r="O126" s="8">
        <f t="shared" si="20"/>
        <v>1490.43</v>
      </c>
      <c r="P126" s="8">
        <f t="shared" si="20"/>
        <v>592.39</v>
      </c>
      <c r="Q126" s="8">
        <f t="shared" si="20"/>
        <v>189.62</v>
      </c>
      <c r="R126" s="8">
        <f t="shared" si="20"/>
        <v>762.6</v>
      </c>
      <c r="S126" s="8">
        <f t="shared" si="20"/>
        <v>12.600000000000001</v>
      </c>
      <c r="T126" s="8">
        <f t="shared" si="20"/>
        <v>110.57</v>
      </c>
      <c r="U126" s="8">
        <f t="shared" si="20"/>
        <v>21.21</v>
      </c>
      <c r="V126" s="8">
        <f t="shared" si="20"/>
        <v>205.38</v>
      </c>
    </row>
    <row r="127" spans="2:22" ht="15.75" thickBot="1" x14ac:dyDescent="0.3">
      <c r="B127" s="14" t="s">
        <v>89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6"/>
    </row>
    <row r="128" spans="2:22" ht="15.75" thickBot="1" x14ac:dyDescent="0.3">
      <c r="B128" s="14" t="s">
        <v>29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6"/>
    </row>
    <row r="129" spans="2:22" ht="15.75" thickBot="1" x14ac:dyDescent="0.3">
      <c r="B129" s="12">
        <v>1</v>
      </c>
      <c r="C129" s="13" t="s">
        <v>148</v>
      </c>
      <c r="D129" s="13">
        <v>30</v>
      </c>
      <c r="E129" s="13">
        <v>2.2000000000000002</v>
      </c>
      <c r="F129" s="13">
        <v>2.6</v>
      </c>
      <c r="G129" s="13">
        <v>16.7</v>
      </c>
      <c r="H129" s="13">
        <v>98.2</v>
      </c>
      <c r="I129" s="13">
        <v>0.02</v>
      </c>
      <c r="J129" s="13">
        <v>0.11</v>
      </c>
      <c r="K129" s="13">
        <v>14.1</v>
      </c>
      <c r="L129" s="13">
        <v>0</v>
      </c>
      <c r="M129" s="13">
        <v>0.3</v>
      </c>
      <c r="N129" s="13">
        <v>39</v>
      </c>
      <c r="O129" s="13">
        <v>109.5</v>
      </c>
      <c r="P129" s="13">
        <v>92.1</v>
      </c>
      <c r="Q129" s="13">
        <v>10.199999999999999</v>
      </c>
      <c r="R129" s="13">
        <v>65.7</v>
      </c>
      <c r="S129" s="13">
        <v>0.06</v>
      </c>
      <c r="T129" s="13">
        <v>2.1</v>
      </c>
      <c r="U129" s="13">
        <v>0.9</v>
      </c>
      <c r="V129" s="13">
        <v>10.5</v>
      </c>
    </row>
    <row r="130" spans="2:22" ht="15.75" thickBot="1" x14ac:dyDescent="0.3">
      <c r="B130" s="5" t="s">
        <v>36</v>
      </c>
      <c r="C130" s="6" t="s">
        <v>37</v>
      </c>
      <c r="D130" s="6">
        <v>200</v>
      </c>
      <c r="E130" s="6">
        <v>4.7</v>
      </c>
      <c r="F130" s="6">
        <v>3.5</v>
      </c>
      <c r="G130" s="6">
        <v>12.5</v>
      </c>
      <c r="H130" s="6">
        <v>100.4</v>
      </c>
      <c r="I130" s="6">
        <v>0.04</v>
      </c>
      <c r="J130" s="6">
        <v>0.16</v>
      </c>
      <c r="K130" s="6">
        <v>17.25</v>
      </c>
      <c r="L130" s="6">
        <v>0</v>
      </c>
      <c r="M130" s="6">
        <v>0.68</v>
      </c>
      <c r="N130" s="6">
        <v>49.95</v>
      </c>
      <c r="O130" s="6">
        <v>220.33</v>
      </c>
      <c r="P130" s="6">
        <v>167.68</v>
      </c>
      <c r="Q130" s="6">
        <v>34.32</v>
      </c>
      <c r="R130" s="6">
        <v>130.28</v>
      </c>
      <c r="S130" s="6">
        <v>1.0900000000000001</v>
      </c>
      <c r="T130" s="6">
        <v>11.7</v>
      </c>
      <c r="U130" s="6">
        <v>2.29</v>
      </c>
      <c r="V130" s="6">
        <v>38.25</v>
      </c>
    </row>
    <row r="131" spans="2:22" ht="15.75" thickBot="1" x14ac:dyDescent="0.3">
      <c r="B131" s="5" t="s">
        <v>52</v>
      </c>
      <c r="C131" s="6" t="s">
        <v>149</v>
      </c>
      <c r="D131" s="6">
        <v>170</v>
      </c>
      <c r="E131" s="6">
        <v>20.2</v>
      </c>
      <c r="F131" s="6">
        <v>19.399999999999999</v>
      </c>
      <c r="G131" s="6">
        <v>50.1</v>
      </c>
      <c r="H131" s="6">
        <v>455.9</v>
      </c>
      <c r="I131" s="6">
        <v>0.11</v>
      </c>
      <c r="J131" s="6">
        <v>0.21</v>
      </c>
      <c r="K131" s="6">
        <v>62.7</v>
      </c>
      <c r="L131" s="6">
        <v>0.35</v>
      </c>
      <c r="M131" s="6">
        <v>0.83</v>
      </c>
      <c r="N131" s="6">
        <v>194.45</v>
      </c>
      <c r="O131" s="6">
        <v>170.95</v>
      </c>
      <c r="P131" s="6">
        <v>128.37</v>
      </c>
      <c r="Q131" s="6">
        <v>27.84</v>
      </c>
      <c r="R131" s="6">
        <v>207.36</v>
      </c>
      <c r="S131" s="6">
        <v>1.21</v>
      </c>
      <c r="T131" s="6">
        <v>9.01</v>
      </c>
      <c r="U131" s="6">
        <v>24.68</v>
      </c>
      <c r="V131" s="6">
        <v>43.44</v>
      </c>
    </row>
    <row r="132" spans="2:22" ht="15.75" thickBot="1" x14ac:dyDescent="0.3">
      <c r="B132" s="5" t="s">
        <v>38</v>
      </c>
      <c r="C132" s="6" t="s">
        <v>39</v>
      </c>
      <c r="D132" s="6">
        <v>30</v>
      </c>
      <c r="E132" s="6">
        <v>2.2999999999999998</v>
      </c>
      <c r="F132" s="6">
        <v>0.2</v>
      </c>
      <c r="G132" s="6">
        <v>14.8</v>
      </c>
      <c r="H132" s="6">
        <v>70.3</v>
      </c>
      <c r="I132" s="6">
        <v>0.03</v>
      </c>
      <c r="J132" s="6">
        <v>0.01</v>
      </c>
      <c r="K132" s="6">
        <v>0</v>
      </c>
      <c r="L132" s="6">
        <v>0</v>
      </c>
      <c r="M132" s="6">
        <v>0</v>
      </c>
      <c r="N132" s="6">
        <v>149.69999999999999</v>
      </c>
      <c r="O132" s="6">
        <v>27.9</v>
      </c>
      <c r="P132" s="6">
        <v>6</v>
      </c>
      <c r="Q132" s="6">
        <v>4.2</v>
      </c>
      <c r="R132" s="6">
        <v>19.5</v>
      </c>
      <c r="S132" s="6">
        <v>0.33</v>
      </c>
      <c r="T132" s="6">
        <v>0.96</v>
      </c>
      <c r="U132" s="6">
        <v>1.8</v>
      </c>
      <c r="V132" s="6">
        <v>4.3499999999999996</v>
      </c>
    </row>
    <row r="133" spans="2:22" ht="15.75" thickBot="1" x14ac:dyDescent="0.3">
      <c r="B133" s="5" t="s">
        <v>38</v>
      </c>
      <c r="C133" s="6" t="s">
        <v>53</v>
      </c>
      <c r="D133" s="6">
        <v>120</v>
      </c>
      <c r="E133" s="6">
        <v>0.5</v>
      </c>
      <c r="F133" s="6">
        <v>0.5</v>
      </c>
      <c r="G133" s="6">
        <v>11.8</v>
      </c>
      <c r="H133" s="6">
        <v>53.3</v>
      </c>
      <c r="I133" s="6">
        <v>0.04</v>
      </c>
      <c r="J133" s="6">
        <v>0.02</v>
      </c>
      <c r="K133" s="6">
        <v>6</v>
      </c>
      <c r="L133" s="6">
        <v>0</v>
      </c>
      <c r="M133" s="6">
        <v>12</v>
      </c>
      <c r="N133" s="6">
        <v>31.2</v>
      </c>
      <c r="O133" s="6">
        <v>333.6</v>
      </c>
      <c r="P133" s="6">
        <v>19.2</v>
      </c>
      <c r="Q133" s="6">
        <v>10.8</v>
      </c>
      <c r="R133" s="6">
        <v>13.2</v>
      </c>
      <c r="S133" s="6">
        <v>2.64</v>
      </c>
      <c r="T133" s="6">
        <v>2.4</v>
      </c>
      <c r="U133" s="6">
        <v>0.36</v>
      </c>
      <c r="V133" s="6">
        <v>9.6</v>
      </c>
    </row>
    <row r="134" spans="2:22" ht="15.75" thickBot="1" x14ac:dyDescent="0.3">
      <c r="B134" s="7"/>
      <c r="C134" s="10" t="s">
        <v>40</v>
      </c>
      <c r="D134" s="8">
        <f>D133+D132+D131+D130+D129</f>
        <v>550</v>
      </c>
      <c r="E134" s="8">
        <f t="shared" ref="E134:V134" si="21">E133+E132+E131+E130+E129</f>
        <v>29.9</v>
      </c>
      <c r="F134" s="8">
        <f t="shared" si="21"/>
        <v>26.2</v>
      </c>
      <c r="G134" s="8">
        <f t="shared" si="21"/>
        <v>105.9</v>
      </c>
      <c r="H134" s="8">
        <f t="shared" si="21"/>
        <v>778.1</v>
      </c>
      <c r="I134" s="8">
        <f t="shared" si="21"/>
        <v>0.24</v>
      </c>
      <c r="J134" s="8">
        <f t="shared" si="21"/>
        <v>0.51</v>
      </c>
      <c r="K134" s="8">
        <f t="shared" si="21"/>
        <v>100.05</v>
      </c>
      <c r="L134" s="8">
        <f t="shared" si="21"/>
        <v>0.35</v>
      </c>
      <c r="M134" s="8">
        <f t="shared" si="21"/>
        <v>13.81</v>
      </c>
      <c r="N134" s="8">
        <f t="shared" si="21"/>
        <v>464.29999999999995</v>
      </c>
      <c r="O134" s="8">
        <f t="shared" si="21"/>
        <v>862.28000000000009</v>
      </c>
      <c r="P134" s="8">
        <f t="shared" si="21"/>
        <v>413.35</v>
      </c>
      <c r="Q134" s="8">
        <f t="shared" si="21"/>
        <v>87.36</v>
      </c>
      <c r="R134" s="8">
        <f t="shared" si="21"/>
        <v>436.04</v>
      </c>
      <c r="S134" s="8">
        <f t="shared" si="21"/>
        <v>5.3299999999999992</v>
      </c>
      <c r="T134" s="8">
        <f t="shared" si="21"/>
        <v>26.17</v>
      </c>
      <c r="U134" s="8">
        <f t="shared" si="21"/>
        <v>30.029999999999998</v>
      </c>
      <c r="V134" s="8">
        <f t="shared" si="21"/>
        <v>106.14</v>
      </c>
    </row>
    <row r="135" spans="2:22" ht="15.75" thickBot="1" x14ac:dyDescent="0.3">
      <c r="B135" s="14" t="s">
        <v>41</v>
      </c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6"/>
    </row>
    <row r="136" spans="2:22" ht="15.75" thickBot="1" x14ac:dyDescent="0.3">
      <c r="B136" s="12" t="s">
        <v>90</v>
      </c>
      <c r="C136" s="13" t="s">
        <v>91</v>
      </c>
      <c r="D136" s="9">
        <v>100</v>
      </c>
      <c r="E136" s="9">
        <v>1.7</v>
      </c>
      <c r="F136" s="9">
        <v>3.4</v>
      </c>
      <c r="G136" s="9">
        <v>4.9000000000000004</v>
      </c>
      <c r="H136" s="9">
        <v>57.4</v>
      </c>
      <c r="I136" s="9">
        <v>0.03</v>
      </c>
      <c r="J136" s="9">
        <v>0.04</v>
      </c>
      <c r="K136" s="9">
        <v>19.45</v>
      </c>
      <c r="L136" s="9">
        <v>0</v>
      </c>
      <c r="M136" s="9">
        <v>43.5</v>
      </c>
      <c r="N136" s="9">
        <v>141.66999999999999</v>
      </c>
      <c r="O136" s="9">
        <v>292.99</v>
      </c>
      <c r="P136" s="9">
        <v>51.03</v>
      </c>
      <c r="Q136" s="9">
        <v>15.91</v>
      </c>
      <c r="R136" s="9">
        <v>30.55</v>
      </c>
      <c r="S136" s="9">
        <v>0.62</v>
      </c>
      <c r="T136" s="9">
        <v>16.21</v>
      </c>
      <c r="U136" s="9">
        <v>0.31</v>
      </c>
      <c r="V136" s="9">
        <v>12.83</v>
      </c>
    </row>
    <row r="137" spans="2:22" ht="15.75" thickBot="1" x14ac:dyDescent="0.3">
      <c r="B137" s="5" t="s">
        <v>92</v>
      </c>
      <c r="C137" s="6" t="s">
        <v>150</v>
      </c>
      <c r="D137" s="6">
        <v>250</v>
      </c>
      <c r="E137" s="6">
        <v>9.1</v>
      </c>
      <c r="F137" s="6">
        <v>5.9</v>
      </c>
      <c r="G137" s="6">
        <v>18.8</v>
      </c>
      <c r="H137" s="6">
        <v>164.8</v>
      </c>
      <c r="I137" s="6">
        <v>0.17</v>
      </c>
      <c r="J137" s="6">
        <v>0.06</v>
      </c>
      <c r="K137" s="6">
        <v>136.26</v>
      </c>
      <c r="L137" s="6">
        <v>0</v>
      </c>
      <c r="M137" s="6">
        <v>5.16</v>
      </c>
      <c r="N137" s="6">
        <v>11.09</v>
      </c>
      <c r="O137" s="6">
        <v>424.57</v>
      </c>
      <c r="P137" s="6">
        <v>32.06</v>
      </c>
      <c r="Q137" s="6">
        <v>34.299999999999997</v>
      </c>
      <c r="R137" s="6">
        <v>95.4</v>
      </c>
      <c r="S137" s="6">
        <v>1.74</v>
      </c>
      <c r="T137" s="6">
        <v>4.6399999999999997</v>
      </c>
      <c r="U137" s="6">
        <v>2.48</v>
      </c>
      <c r="V137" s="6">
        <v>34.409999999999997</v>
      </c>
    </row>
    <row r="138" spans="2:22" ht="15.75" thickBot="1" x14ac:dyDescent="0.3">
      <c r="B138" s="5" t="s">
        <v>93</v>
      </c>
      <c r="C138" s="6" t="s">
        <v>94</v>
      </c>
      <c r="D138" s="6">
        <v>180</v>
      </c>
      <c r="E138" s="6">
        <v>3.8</v>
      </c>
      <c r="F138" s="6">
        <v>6.8</v>
      </c>
      <c r="G138" s="6">
        <v>31.2</v>
      </c>
      <c r="H138" s="6">
        <v>201.4</v>
      </c>
      <c r="I138" s="6">
        <v>0.05</v>
      </c>
      <c r="J138" s="6">
        <v>0.04</v>
      </c>
      <c r="K138" s="6">
        <v>322.42</v>
      </c>
      <c r="L138" s="6">
        <v>0</v>
      </c>
      <c r="M138" s="6">
        <v>1.59</v>
      </c>
      <c r="N138" s="6">
        <v>288.31</v>
      </c>
      <c r="O138" s="6">
        <v>111.85</v>
      </c>
      <c r="P138" s="6">
        <v>20.82</v>
      </c>
      <c r="Q138" s="6">
        <v>31.39</v>
      </c>
      <c r="R138" s="6">
        <v>80.959999999999994</v>
      </c>
      <c r="S138" s="6">
        <v>0.69</v>
      </c>
      <c r="T138" s="6">
        <v>25.87</v>
      </c>
      <c r="U138" s="6">
        <v>5.57</v>
      </c>
      <c r="V138" s="6">
        <v>37.56</v>
      </c>
    </row>
    <row r="139" spans="2:22" ht="15.75" thickBot="1" x14ac:dyDescent="0.3">
      <c r="B139" s="5" t="s">
        <v>95</v>
      </c>
      <c r="C139" s="6" t="s">
        <v>151</v>
      </c>
      <c r="D139" s="6">
        <v>100</v>
      </c>
      <c r="E139" s="6">
        <v>19.7</v>
      </c>
      <c r="F139" s="6">
        <v>18.899999999999999</v>
      </c>
      <c r="G139" s="6">
        <v>19.2</v>
      </c>
      <c r="H139" s="6">
        <v>325.5</v>
      </c>
      <c r="I139" s="6">
        <v>0.12</v>
      </c>
      <c r="J139" s="6">
        <v>0.23</v>
      </c>
      <c r="K139" s="6">
        <v>79.5</v>
      </c>
      <c r="L139" s="6">
        <v>1.22</v>
      </c>
      <c r="M139" s="6">
        <v>4.18</v>
      </c>
      <c r="N139" s="6">
        <v>271.73</v>
      </c>
      <c r="O139" s="6">
        <v>255.14</v>
      </c>
      <c r="P139" s="6">
        <v>98.01</v>
      </c>
      <c r="Q139" s="6">
        <v>27.48</v>
      </c>
      <c r="R139" s="6">
        <v>198.7</v>
      </c>
      <c r="S139" s="6">
        <v>2.83</v>
      </c>
      <c r="T139" s="6">
        <v>15.04</v>
      </c>
      <c r="U139" s="6">
        <v>5.96</v>
      </c>
      <c r="V139" s="6">
        <v>123.07</v>
      </c>
    </row>
    <row r="140" spans="2:22" ht="15.75" thickBot="1" x14ac:dyDescent="0.3">
      <c r="B140" s="5">
        <v>375.01</v>
      </c>
      <c r="C140" s="6" t="s">
        <v>60</v>
      </c>
      <c r="D140" s="6">
        <v>200</v>
      </c>
      <c r="E140" s="6">
        <v>0.4</v>
      </c>
      <c r="F140" s="6">
        <v>0.1</v>
      </c>
      <c r="G140" s="6">
        <v>5.2</v>
      </c>
      <c r="H140" s="6">
        <v>23.7</v>
      </c>
      <c r="I140" s="6">
        <v>0</v>
      </c>
      <c r="J140" s="6">
        <v>0.02</v>
      </c>
      <c r="K140" s="6">
        <v>1.08</v>
      </c>
      <c r="L140" s="6">
        <v>0</v>
      </c>
      <c r="M140" s="6">
        <v>1.8</v>
      </c>
      <c r="N140" s="6">
        <v>2.13</v>
      </c>
      <c r="O140" s="6">
        <v>56.27</v>
      </c>
      <c r="P140" s="6">
        <v>11.6</v>
      </c>
      <c r="Q140" s="6">
        <v>9.2799999999999994</v>
      </c>
      <c r="R140" s="6">
        <v>17.38</v>
      </c>
      <c r="S140" s="6">
        <v>1.68</v>
      </c>
      <c r="T140" s="6">
        <v>0</v>
      </c>
      <c r="U140" s="6">
        <v>0.02</v>
      </c>
      <c r="V140" s="6">
        <v>0.4</v>
      </c>
    </row>
    <row r="141" spans="2:22" ht="15.75" thickBot="1" x14ac:dyDescent="0.3">
      <c r="B141" s="5" t="s">
        <v>38</v>
      </c>
      <c r="C141" s="6" t="s">
        <v>46</v>
      </c>
      <c r="D141" s="6">
        <v>60</v>
      </c>
      <c r="E141" s="6">
        <v>4</v>
      </c>
      <c r="F141" s="6">
        <v>0.7</v>
      </c>
      <c r="G141" s="6">
        <v>23.8</v>
      </c>
      <c r="H141" s="6">
        <v>117.4</v>
      </c>
      <c r="I141" s="6">
        <v>0.1</v>
      </c>
      <c r="J141" s="6">
        <v>0.05</v>
      </c>
      <c r="K141" s="6">
        <v>0</v>
      </c>
      <c r="L141" s="6">
        <v>0</v>
      </c>
      <c r="M141" s="6">
        <v>0</v>
      </c>
      <c r="N141" s="6">
        <v>243.6</v>
      </c>
      <c r="O141" s="6">
        <v>141</v>
      </c>
      <c r="P141" s="6">
        <v>17.399999999999999</v>
      </c>
      <c r="Q141" s="6">
        <v>28.2</v>
      </c>
      <c r="R141" s="6">
        <v>90</v>
      </c>
      <c r="S141" s="6">
        <v>2.34</v>
      </c>
      <c r="T141" s="6">
        <v>2.64</v>
      </c>
      <c r="U141" s="6">
        <v>3.3</v>
      </c>
      <c r="V141" s="6">
        <v>14.4</v>
      </c>
    </row>
    <row r="142" spans="2:22" ht="15.75" thickBot="1" x14ac:dyDescent="0.3">
      <c r="B142" s="7"/>
      <c r="C142" s="10" t="s">
        <v>47</v>
      </c>
      <c r="D142" s="8">
        <f t="shared" ref="D142:V142" si="22">D141+D140+D139+D138+D137+D136</f>
        <v>890</v>
      </c>
      <c r="E142" s="8">
        <f t="shared" si="22"/>
        <v>38.700000000000003</v>
      </c>
      <c r="F142" s="8">
        <f t="shared" si="22"/>
        <v>35.799999999999997</v>
      </c>
      <c r="G142" s="8">
        <f t="shared" si="22"/>
        <v>103.10000000000001</v>
      </c>
      <c r="H142" s="8">
        <f t="shared" si="22"/>
        <v>890.19999999999993</v>
      </c>
      <c r="I142" s="8">
        <f t="shared" si="22"/>
        <v>0.47000000000000008</v>
      </c>
      <c r="J142" s="8">
        <f t="shared" si="22"/>
        <v>0.44</v>
      </c>
      <c r="K142" s="8">
        <f t="shared" si="22"/>
        <v>558.71</v>
      </c>
      <c r="L142" s="8">
        <f t="shared" si="22"/>
        <v>1.22</v>
      </c>
      <c r="M142" s="8">
        <f t="shared" si="22"/>
        <v>56.230000000000004</v>
      </c>
      <c r="N142" s="8">
        <f t="shared" si="22"/>
        <v>958.53</v>
      </c>
      <c r="O142" s="8">
        <f t="shared" si="22"/>
        <v>1281.82</v>
      </c>
      <c r="P142" s="8">
        <f t="shared" si="22"/>
        <v>230.92000000000002</v>
      </c>
      <c r="Q142" s="8">
        <f t="shared" si="22"/>
        <v>146.55999999999997</v>
      </c>
      <c r="R142" s="8">
        <f t="shared" si="22"/>
        <v>512.9899999999999</v>
      </c>
      <c r="S142" s="8">
        <f t="shared" si="22"/>
        <v>9.8999999999999986</v>
      </c>
      <c r="T142" s="8">
        <f t="shared" si="22"/>
        <v>64.400000000000006</v>
      </c>
      <c r="U142" s="8">
        <f t="shared" si="22"/>
        <v>17.639999999999997</v>
      </c>
      <c r="V142" s="8">
        <f t="shared" si="22"/>
        <v>222.67000000000002</v>
      </c>
    </row>
    <row r="143" spans="2:22" ht="15.75" thickBot="1" x14ac:dyDescent="0.3">
      <c r="B143" s="7"/>
      <c r="C143" s="10" t="s">
        <v>48</v>
      </c>
      <c r="D143" s="8">
        <f t="shared" ref="D143:V143" si="23">D142+D134</f>
        <v>1440</v>
      </c>
      <c r="E143" s="8">
        <f t="shared" si="23"/>
        <v>68.599999999999994</v>
      </c>
      <c r="F143" s="8">
        <f t="shared" si="23"/>
        <v>62</v>
      </c>
      <c r="G143" s="8">
        <f t="shared" si="23"/>
        <v>209</v>
      </c>
      <c r="H143" s="8">
        <f t="shared" si="23"/>
        <v>1668.3</v>
      </c>
      <c r="I143" s="8">
        <f t="shared" si="23"/>
        <v>0.71000000000000008</v>
      </c>
      <c r="J143" s="8">
        <f t="shared" si="23"/>
        <v>0.95</v>
      </c>
      <c r="K143" s="8">
        <f t="shared" si="23"/>
        <v>658.76</v>
      </c>
      <c r="L143" s="8">
        <f t="shared" si="23"/>
        <v>1.5699999999999998</v>
      </c>
      <c r="M143" s="8">
        <f t="shared" si="23"/>
        <v>70.040000000000006</v>
      </c>
      <c r="N143" s="8">
        <f t="shared" si="23"/>
        <v>1422.83</v>
      </c>
      <c r="O143" s="8">
        <f t="shared" si="23"/>
        <v>2144.1</v>
      </c>
      <c r="P143" s="8">
        <f t="shared" si="23"/>
        <v>644.27</v>
      </c>
      <c r="Q143" s="8">
        <f t="shared" si="23"/>
        <v>233.91999999999996</v>
      </c>
      <c r="R143" s="8">
        <f t="shared" si="23"/>
        <v>949.03</v>
      </c>
      <c r="S143" s="8">
        <f t="shared" si="23"/>
        <v>15.229999999999997</v>
      </c>
      <c r="T143" s="8">
        <f t="shared" si="23"/>
        <v>90.570000000000007</v>
      </c>
      <c r="U143" s="8">
        <f t="shared" si="23"/>
        <v>47.669999999999995</v>
      </c>
      <c r="V143" s="8">
        <f t="shared" si="23"/>
        <v>328.81</v>
      </c>
    </row>
    <row r="144" spans="2:22" ht="15.75" thickBot="1" x14ac:dyDescent="0.3">
      <c r="B144" s="14" t="s">
        <v>96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6"/>
    </row>
    <row r="145" spans="2:22" ht="15.75" thickBot="1" x14ac:dyDescent="0.3">
      <c r="B145" s="14" t="s">
        <v>29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6"/>
    </row>
    <row r="146" spans="2:22" ht="15.75" thickBot="1" x14ac:dyDescent="0.3">
      <c r="B146" s="12" t="s">
        <v>97</v>
      </c>
      <c r="C146" s="13" t="s">
        <v>98</v>
      </c>
      <c r="D146" s="13">
        <v>60</v>
      </c>
      <c r="E146" s="13">
        <v>0.8</v>
      </c>
      <c r="F146" s="13">
        <v>0.1</v>
      </c>
      <c r="G146" s="13">
        <v>4.0999999999999996</v>
      </c>
      <c r="H146" s="13">
        <v>20.2</v>
      </c>
      <c r="I146" s="13">
        <v>0.04</v>
      </c>
      <c r="J146" s="13">
        <v>0.04</v>
      </c>
      <c r="K146" s="13">
        <v>1200</v>
      </c>
      <c r="L146" s="13">
        <v>0</v>
      </c>
      <c r="M146" s="13">
        <v>3</v>
      </c>
      <c r="N146" s="13">
        <v>12.6</v>
      </c>
      <c r="O146" s="13">
        <v>120</v>
      </c>
      <c r="P146" s="13">
        <v>16.2</v>
      </c>
      <c r="Q146" s="13">
        <v>22.8</v>
      </c>
      <c r="R146" s="13">
        <v>33</v>
      </c>
      <c r="S146" s="13">
        <v>0.42</v>
      </c>
      <c r="T146" s="13">
        <v>3</v>
      </c>
      <c r="U146" s="13">
        <v>0.06</v>
      </c>
      <c r="V146" s="13">
        <v>33</v>
      </c>
    </row>
    <row r="147" spans="2:22" ht="15.75" thickBot="1" x14ac:dyDescent="0.3">
      <c r="B147" s="5" t="s">
        <v>63</v>
      </c>
      <c r="C147" s="6" t="s">
        <v>64</v>
      </c>
      <c r="D147" s="6">
        <v>150</v>
      </c>
      <c r="E147" s="6">
        <v>5.3</v>
      </c>
      <c r="F147" s="6">
        <v>4.9000000000000004</v>
      </c>
      <c r="G147" s="6">
        <v>32.799999999999997</v>
      </c>
      <c r="H147" s="6">
        <v>196.8</v>
      </c>
      <c r="I147" s="6">
        <v>0.06</v>
      </c>
      <c r="J147" s="6">
        <v>0.02</v>
      </c>
      <c r="K147" s="6">
        <v>18.36</v>
      </c>
      <c r="L147" s="6">
        <v>0.09</v>
      </c>
      <c r="M147" s="6">
        <v>0</v>
      </c>
      <c r="N147" s="6">
        <v>149.04</v>
      </c>
      <c r="O147" s="6">
        <v>53.8</v>
      </c>
      <c r="P147" s="6">
        <v>105.83</v>
      </c>
      <c r="Q147" s="6">
        <v>7.19</v>
      </c>
      <c r="R147" s="6">
        <v>40.700000000000003</v>
      </c>
      <c r="S147" s="6">
        <v>0.73</v>
      </c>
      <c r="T147" s="6">
        <v>20.77</v>
      </c>
      <c r="U147" s="6">
        <v>0.06</v>
      </c>
      <c r="V147" s="6">
        <v>11.92</v>
      </c>
    </row>
    <row r="148" spans="2:22" ht="15.75" thickBot="1" x14ac:dyDescent="0.3">
      <c r="B148" s="5" t="s">
        <v>68</v>
      </c>
      <c r="C148" s="6" t="s">
        <v>152</v>
      </c>
      <c r="D148" s="6">
        <v>80</v>
      </c>
      <c r="E148" s="6">
        <v>12.5</v>
      </c>
      <c r="F148" s="6">
        <v>16.600000000000001</v>
      </c>
      <c r="G148" s="6">
        <v>17.399999999999999</v>
      </c>
      <c r="H148" s="6">
        <v>268.7</v>
      </c>
      <c r="I148" s="6">
        <v>0.09</v>
      </c>
      <c r="J148" s="6">
        <v>0.15</v>
      </c>
      <c r="K148" s="6">
        <v>109.6</v>
      </c>
      <c r="L148" s="6">
        <v>0.99</v>
      </c>
      <c r="M148" s="6">
        <v>4.59</v>
      </c>
      <c r="N148" s="6">
        <v>246.58</v>
      </c>
      <c r="O148" s="6">
        <v>278.08</v>
      </c>
      <c r="P148" s="6">
        <v>76.55</v>
      </c>
      <c r="Q148" s="6">
        <v>25.32</v>
      </c>
      <c r="R148" s="6">
        <v>151.85</v>
      </c>
      <c r="S148" s="6">
        <v>2.5499999999999998</v>
      </c>
      <c r="T148" s="6">
        <v>40.33</v>
      </c>
      <c r="U148" s="6">
        <v>2.61</v>
      </c>
      <c r="V148" s="6">
        <v>51.28</v>
      </c>
    </row>
    <row r="149" spans="2:22" ht="15.75" thickBot="1" x14ac:dyDescent="0.3">
      <c r="B149" s="5">
        <v>377</v>
      </c>
      <c r="C149" s="6" t="s">
        <v>140</v>
      </c>
      <c r="D149" s="6">
        <v>200</v>
      </c>
      <c r="E149" s="6">
        <v>0.6</v>
      </c>
      <c r="F149" s="6">
        <v>0.2</v>
      </c>
      <c r="G149" s="6">
        <v>7</v>
      </c>
      <c r="H149" s="6">
        <v>32.4</v>
      </c>
      <c r="I149" s="6">
        <v>0.01</v>
      </c>
      <c r="J149" s="6">
        <v>0.03</v>
      </c>
      <c r="K149" s="6">
        <v>6.05</v>
      </c>
      <c r="L149" s="6">
        <v>0</v>
      </c>
      <c r="M149" s="6">
        <v>41.45</v>
      </c>
      <c r="N149" s="6">
        <v>8.59</v>
      </c>
      <c r="O149" s="6">
        <v>130.94999999999999</v>
      </c>
      <c r="P149" s="6">
        <v>82.2</v>
      </c>
      <c r="Q149" s="6">
        <v>16.100000000000001</v>
      </c>
      <c r="R149" s="6">
        <v>24.95</v>
      </c>
      <c r="S149" s="6">
        <v>1.98</v>
      </c>
      <c r="T149" s="6">
        <v>0.22</v>
      </c>
      <c r="U149" s="6">
        <v>0.23</v>
      </c>
      <c r="V149" s="6">
        <v>3.55</v>
      </c>
    </row>
    <row r="150" spans="2:22" ht="15.75" thickBot="1" x14ac:dyDescent="0.3">
      <c r="B150" s="5" t="s">
        <v>38</v>
      </c>
      <c r="C150" s="6" t="s">
        <v>39</v>
      </c>
      <c r="D150" s="6">
        <v>60</v>
      </c>
      <c r="E150" s="6">
        <v>4.5999999999999996</v>
      </c>
      <c r="F150" s="6">
        <v>0.5</v>
      </c>
      <c r="G150" s="6">
        <v>29.5</v>
      </c>
      <c r="H150" s="6">
        <v>140.6</v>
      </c>
      <c r="I150" s="6">
        <v>7.0000000000000007E-2</v>
      </c>
      <c r="J150" s="6">
        <v>0.02</v>
      </c>
      <c r="K150" s="6">
        <v>0</v>
      </c>
      <c r="L150" s="6">
        <v>0</v>
      </c>
      <c r="M150" s="6">
        <v>0</v>
      </c>
      <c r="N150" s="6">
        <v>299.39999999999998</v>
      </c>
      <c r="O150" s="6">
        <v>55.8</v>
      </c>
      <c r="P150" s="6">
        <v>12</v>
      </c>
      <c r="Q150" s="6">
        <v>8.4</v>
      </c>
      <c r="R150" s="6">
        <v>39</v>
      </c>
      <c r="S150" s="6">
        <v>0.66</v>
      </c>
      <c r="T150" s="6">
        <v>1.92</v>
      </c>
      <c r="U150" s="6">
        <v>3.6</v>
      </c>
      <c r="V150" s="6">
        <v>8.6999999999999993</v>
      </c>
    </row>
    <row r="151" spans="2:22" ht="15.75" thickBot="1" x14ac:dyDescent="0.3">
      <c r="B151" s="7"/>
      <c r="C151" s="10" t="s">
        <v>40</v>
      </c>
      <c r="D151" s="8">
        <f>D150+D149+D148+D147+D146</f>
        <v>550</v>
      </c>
      <c r="E151" s="8">
        <f t="shared" ref="E151:V151" si="24">E150+E149+E148+E147+E146</f>
        <v>23.8</v>
      </c>
      <c r="F151" s="8">
        <f t="shared" si="24"/>
        <v>22.300000000000004</v>
      </c>
      <c r="G151" s="8">
        <f t="shared" si="24"/>
        <v>90.799999999999983</v>
      </c>
      <c r="H151" s="8">
        <f t="shared" si="24"/>
        <v>658.7</v>
      </c>
      <c r="I151" s="8">
        <f t="shared" si="24"/>
        <v>0.26999999999999996</v>
      </c>
      <c r="J151" s="8">
        <f t="shared" si="24"/>
        <v>0.26</v>
      </c>
      <c r="K151" s="8">
        <f t="shared" si="24"/>
        <v>1334.01</v>
      </c>
      <c r="L151" s="8">
        <f t="shared" si="24"/>
        <v>1.08</v>
      </c>
      <c r="M151" s="8">
        <f t="shared" si="24"/>
        <v>49.040000000000006</v>
      </c>
      <c r="N151" s="8">
        <f t="shared" si="24"/>
        <v>716.20999999999992</v>
      </c>
      <c r="O151" s="8">
        <f t="shared" si="24"/>
        <v>638.63</v>
      </c>
      <c r="P151" s="8">
        <f t="shared" si="24"/>
        <v>292.77999999999997</v>
      </c>
      <c r="Q151" s="8">
        <f t="shared" si="24"/>
        <v>79.81</v>
      </c>
      <c r="R151" s="8">
        <f t="shared" si="24"/>
        <v>289.5</v>
      </c>
      <c r="S151" s="8">
        <f t="shared" si="24"/>
        <v>6.34</v>
      </c>
      <c r="T151" s="8">
        <f t="shared" si="24"/>
        <v>66.239999999999995</v>
      </c>
      <c r="U151" s="8">
        <f t="shared" si="24"/>
        <v>6.5599999999999987</v>
      </c>
      <c r="V151" s="8">
        <f t="shared" si="24"/>
        <v>108.45</v>
      </c>
    </row>
    <row r="152" spans="2:22" ht="15.75" thickBot="1" x14ac:dyDescent="0.3">
      <c r="B152" s="14" t="s">
        <v>41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6"/>
    </row>
    <row r="153" spans="2:22" ht="15.75" thickBot="1" x14ac:dyDescent="0.3">
      <c r="B153" s="12" t="s">
        <v>43</v>
      </c>
      <c r="C153" s="13" t="s">
        <v>113</v>
      </c>
      <c r="D153" s="13">
        <v>180</v>
      </c>
      <c r="E153" s="13">
        <v>9.3000000000000007</v>
      </c>
      <c r="F153" s="13">
        <v>8.4</v>
      </c>
      <c r="G153" s="13">
        <v>40.6</v>
      </c>
      <c r="H153" s="13">
        <v>275.3</v>
      </c>
      <c r="I153" s="13">
        <v>0.24</v>
      </c>
      <c r="J153" s="13">
        <v>0.13</v>
      </c>
      <c r="K153" s="13">
        <v>26.86</v>
      </c>
      <c r="L153" s="13">
        <v>0.12</v>
      </c>
      <c r="M153" s="13">
        <v>0</v>
      </c>
      <c r="N153" s="13">
        <v>37</v>
      </c>
      <c r="O153" s="13">
        <v>248.42</v>
      </c>
      <c r="P153" s="13">
        <v>16.27</v>
      </c>
      <c r="Q153" s="13">
        <v>135.82</v>
      </c>
      <c r="R153" s="13">
        <v>204.73</v>
      </c>
      <c r="S153" s="13">
        <v>4.57</v>
      </c>
      <c r="T153" s="13">
        <v>2.57</v>
      </c>
      <c r="U153" s="13">
        <v>4</v>
      </c>
      <c r="V153" s="13">
        <v>18.21</v>
      </c>
    </row>
    <row r="154" spans="2:22" ht="15.75" thickBot="1" x14ac:dyDescent="0.3">
      <c r="B154" s="5">
        <v>103</v>
      </c>
      <c r="C154" s="6" t="s">
        <v>153</v>
      </c>
      <c r="D154" s="6">
        <v>250</v>
      </c>
      <c r="E154" s="6">
        <v>6.7</v>
      </c>
      <c r="F154" s="6">
        <v>6.9</v>
      </c>
      <c r="G154" s="6">
        <v>19.399999999999999</v>
      </c>
      <c r="H154" s="6">
        <v>166.7</v>
      </c>
      <c r="I154" s="6">
        <v>0.08</v>
      </c>
      <c r="J154" s="6">
        <v>0.06</v>
      </c>
      <c r="K154" s="6">
        <v>122.43</v>
      </c>
      <c r="L154" s="6">
        <v>0</v>
      </c>
      <c r="M154" s="6">
        <v>6.6</v>
      </c>
      <c r="N154" s="6">
        <v>6.04</v>
      </c>
      <c r="O154" s="6">
        <v>395.66</v>
      </c>
      <c r="P154" s="6">
        <v>13.82</v>
      </c>
      <c r="Q154" s="6">
        <v>21.01</v>
      </c>
      <c r="R154" s="6">
        <v>57.01</v>
      </c>
      <c r="S154" s="6">
        <v>0.9</v>
      </c>
      <c r="T154" s="6">
        <v>4.9800000000000004</v>
      </c>
      <c r="U154" s="6">
        <v>0.23</v>
      </c>
      <c r="V154" s="6">
        <v>34.299999999999997</v>
      </c>
    </row>
    <row r="155" spans="2:22" ht="15.75" thickBot="1" x14ac:dyDescent="0.3">
      <c r="B155" s="5" t="s">
        <v>99</v>
      </c>
      <c r="C155" s="6" t="s">
        <v>100</v>
      </c>
      <c r="D155" s="6">
        <v>30</v>
      </c>
      <c r="E155" s="6">
        <v>3.6</v>
      </c>
      <c r="F155" s="6">
        <v>3</v>
      </c>
      <c r="G155" s="6">
        <v>0.2</v>
      </c>
      <c r="H155" s="6">
        <v>42.4</v>
      </c>
      <c r="I155" s="6">
        <v>0.02</v>
      </c>
      <c r="J155" s="6">
        <v>0.11</v>
      </c>
      <c r="K155" s="6">
        <v>46.8</v>
      </c>
      <c r="L155" s="6">
        <v>0.66</v>
      </c>
      <c r="M155" s="6">
        <v>0</v>
      </c>
      <c r="N155" s="6">
        <v>30.55</v>
      </c>
      <c r="O155" s="6">
        <v>34.86</v>
      </c>
      <c r="P155" s="6">
        <v>14.52</v>
      </c>
      <c r="Q155" s="6">
        <v>3.13</v>
      </c>
      <c r="R155" s="6">
        <v>50.11</v>
      </c>
      <c r="S155" s="6">
        <v>0.65</v>
      </c>
      <c r="T155" s="6">
        <v>6</v>
      </c>
      <c r="U155" s="6">
        <v>8.1</v>
      </c>
      <c r="V155" s="6">
        <v>16.5</v>
      </c>
    </row>
    <row r="156" spans="2:22" ht="15.75" thickBot="1" x14ac:dyDescent="0.3">
      <c r="B156" s="5" t="s">
        <v>65</v>
      </c>
      <c r="C156" s="6" t="s">
        <v>154</v>
      </c>
      <c r="D156" s="6">
        <v>90</v>
      </c>
      <c r="E156" s="6">
        <v>10.1</v>
      </c>
      <c r="F156" s="6">
        <v>13.2</v>
      </c>
      <c r="G156" s="6">
        <v>14.2</v>
      </c>
      <c r="H156" s="6">
        <v>215.7</v>
      </c>
      <c r="I156" s="6">
        <v>0.08</v>
      </c>
      <c r="J156" s="6">
        <v>0.14000000000000001</v>
      </c>
      <c r="K156" s="6">
        <v>125.18</v>
      </c>
      <c r="L156" s="6">
        <v>0.89</v>
      </c>
      <c r="M156" s="6">
        <v>3.77</v>
      </c>
      <c r="N156" s="6">
        <v>68.19</v>
      </c>
      <c r="O156" s="6">
        <v>230.99</v>
      </c>
      <c r="P156" s="6">
        <v>79.64</v>
      </c>
      <c r="Q156" s="6">
        <v>20.079999999999998</v>
      </c>
      <c r="R156" s="6">
        <v>122.86</v>
      </c>
      <c r="S156" s="6">
        <v>2.04</v>
      </c>
      <c r="T156" s="6">
        <v>12.61</v>
      </c>
      <c r="U156" s="6">
        <v>2.0299999999999998</v>
      </c>
      <c r="V156" s="6">
        <v>38.31</v>
      </c>
    </row>
    <row r="157" spans="2:22" ht="15.75" thickBot="1" x14ac:dyDescent="0.3">
      <c r="B157" s="5">
        <v>519.01</v>
      </c>
      <c r="C157" s="6" t="s">
        <v>45</v>
      </c>
      <c r="D157" s="6">
        <v>200</v>
      </c>
      <c r="E157" s="6">
        <v>0.5</v>
      </c>
      <c r="F157" s="6">
        <v>0.1</v>
      </c>
      <c r="G157" s="6">
        <v>25.3</v>
      </c>
      <c r="H157" s="6">
        <v>104.4</v>
      </c>
      <c r="I157" s="6">
        <v>0.12</v>
      </c>
      <c r="J157" s="6">
        <v>0.16</v>
      </c>
      <c r="K157" s="6">
        <v>54.66</v>
      </c>
      <c r="L157" s="6">
        <v>0.84</v>
      </c>
      <c r="M157" s="6">
        <v>20.52</v>
      </c>
      <c r="N157" s="6">
        <v>5.93</v>
      </c>
      <c r="O157" s="6">
        <v>155.38</v>
      </c>
      <c r="P157" s="6">
        <v>16.02</v>
      </c>
      <c r="Q157" s="6">
        <v>14.96</v>
      </c>
      <c r="R157" s="6">
        <v>15.23</v>
      </c>
      <c r="S157" s="6">
        <v>0.56999999999999995</v>
      </c>
      <c r="T157" s="6">
        <v>0.36</v>
      </c>
      <c r="U157" s="6">
        <v>0.23</v>
      </c>
      <c r="V157" s="6">
        <v>4.9000000000000004</v>
      </c>
    </row>
    <row r="158" spans="2:22" ht="15.75" thickBot="1" x14ac:dyDescent="0.3">
      <c r="B158" s="5" t="s">
        <v>38</v>
      </c>
      <c r="C158" s="6" t="s">
        <v>46</v>
      </c>
      <c r="D158" s="6">
        <v>60</v>
      </c>
      <c r="E158" s="6">
        <v>4</v>
      </c>
      <c r="F158" s="6">
        <v>0.7</v>
      </c>
      <c r="G158" s="6">
        <v>23.8</v>
      </c>
      <c r="H158" s="6">
        <v>117.4</v>
      </c>
      <c r="I158" s="6">
        <v>0.1</v>
      </c>
      <c r="J158" s="6">
        <v>0.05</v>
      </c>
      <c r="K158" s="6">
        <v>0</v>
      </c>
      <c r="L158" s="6">
        <v>0</v>
      </c>
      <c r="M158" s="6">
        <v>0</v>
      </c>
      <c r="N158" s="6">
        <v>243.6</v>
      </c>
      <c r="O158" s="6">
        <v>141</v>
      </c>
      <c r="P158" s="6">
        <v>17.399999999999999</v>
      </c>
      <c r="Q158" s="6">
        <v>28.2</v>
      </c>
      <c r="R158" s="6">
        <v>90</v>
      </c>
      <c r="S158" s="6">
        <v>2.34</v>
      </c>
      <c r="T158" s="6">
        <v>2.64</v>
      </c>
      <c r="U158" s="6">
        <v>3.3</v>
      </c>
      <c r="V158" s="6">
        <v>14.4</v>
      </c>
    </row>
    <row r="159" spans="2:22" ht="15.75" thickBot="1" x14ac:dyDescent="0.3">
      <c r="B159" s="5"/>
      <c r="C159" s="10" t="s">
        <v>47</v>
      </c>
      <c r="D159" s="8">
        <f>D158+D157+D156+D155+D154+D153</f>
        <v>810</v>
      </c>
      <c r="E159" s="8">
        <f t="shared" ref="E159:V159" si="25">E158+E157+E156+E155+E154+E153</f>
        <v>34.200000000000003</v>
      </c>
      <c r="F159" s="8">
        <f t="shared" si="25"/>
        <v>32.299999999999997</v>
      </c>
      <c r="G159" s="8">
        <f t="shared" si="25"/>
        <v>123.5</v>
      </c>
      <c r="H159" s="8">
        <f t="shared" si="25"/>
        <v>921.89999999999986</v>
      </c>
      <c r="I159" s="8">
        <f t="shared" si="25"/>
        <v>0.64</v>
      </c>
      <c r="J159" s="8">
        <f t="shared" si="25"/>
        <v>0.65</v>
      </c>
      <c r="K159" s="8">
        <f t="shared" si="25"/>
        <v>375.93</v>
      </c>
      <c r="L159" s="8">
        <f t="shared" si="25"/>
        <v>2.5100000000000002</v>
      </c>
      <c r="M159" s="8">
        <f t="shared" si="25"/>
        <v>30.89</v>
      </c>
      <c r="N159" s="8">
        <f t="shared" si="25"/>
        <v>391.31000000000006</v>
      </c>
      <c r="O159" s="8">
        <f t="shared" si="25"/>
        <v>1206.3100000000002</v>
      </c>
      <c r="P159" s="8">
        <f t="shared" si="25"/>
        <v>157.67000000000002</v>
      </c>
      <c r="Q159" s="8">
        <f t="shared" si="25"/>
        <v>223.2</v>
      </c>
      <c r="R159" s="8">
        <f t="shared" si="25"/>
        <v>539.93999999999994</v>
      </c>
      <c r="S159" s="8">
        <f t="shared" si="25"/>
        <v>11.07</v>
      </c>
      <c r="T159" s="8">
        <f t="shared" si="25"/>
        <v>29.16</v>
      </c>
      <c r="U159" s="8">
        <f t="shared" si="25"/>
        <v>17.89</v>
      </c>
      <c r="V159" s="8">
        <f t="shared" si="25"/>
        <v>126.62</v>
      </c>
    </row>
    <row r="160" spans="2:22" ht="15.75" thickBot="1" x14ac:dyDescent="0.3">
      <c r="B160" s="7"/>
      <c r="C160" s="10" t="s">
        <v>48</v>
      </c>
      <c r="D160" s="8">
        <f>D159+D151</f>
        <v>1360</v>
      </c>
      <c r="E160" s="8">
        <f t="shared" ref="E160:V160" si="26">E159+E151</f>
        <v>58</v>
      </c>
      <c r="F160" s="8">
        <f t="shared" si="26"/>
        <v>54.6</v>
      </c>
      <c r="G160" s="8">
        <f t="shared" si="26"/>
        <v>214.29999999999998</v>
      </c>
      <c r="H160" s="8">
        <f t="shared" si="26"/>
        <v>1580.6</v>
      </c>
      <c r="I160" s="8">
        <f t="shared" si="26"/>
        <v>0.90999999999999992</v>
      </c>
      <c r="J160" s="8">
        <f t="shared" si="26"/>
        <v>0.91</v>
      </c>
      <c r="K160" s="8">
        <f t="shared" si="26"/>
        <v>1709.94</v>
      </c>
      <c r="L160" s="8">
        <f t="shared" si="26"/>
        <v>3.5900000000000003</v>
      </c>
      <c r="M160" s="8">
        <f t="shared" si="26"/>
        <v>79.930000000000007</v>
      </c>
      <c r="N160" s="8">
        <f t="shared" si="26"/>
        <v>1107.52</v>
      </c>
      <c r="O160" s="8">
        <f t="shared" si="26"/>
        <v>1844.94</v>
      </c>
      <c r="P160" s="8">
        <f t="shared" si="26"/>
        <v>450.45</v>
      </c>
      <c r="Q160" s="8">
        <f t="shared" si="26"/>
        <v>303.01</v>
      </c>
      <c r="R160" s="8">
        <f t="shared" si="26"/>
        <v>829.43999999999994</v>
      </c>
      <c r="S160" s="8">
        <f t="shared" si="26"/>
        <v>17.41</v>
      </c>
      <c r="T160" s="8">
        <f t="shared" si="26"/>
        <v>95.399999999999991</v>
      </c>
      <c r="U160" s="8">
        <f t="shared" si="26"/>
        <v>24.45</v>
      </c>
      <c r="V160" s="8">
        <f t="shared" si="26"/>
        <v>235.07</v>
      </c>
    </row>
    <row r="161" spans="2:22" ht="15.75" thickBot="1" x14ac:dyDescent="0.3">
      <c r="B161" s="14" t="s">
        <v>101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6"/>
    </row>
    <row r="162" spans="2:22" ht="15.75" thickBot="1" x14ac:dyDescent="0.3">
      <c r="B162" s="14" t="s">
        <v>29</v>
      </c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6"/>
    </row>
    <row r="163" spans="2:22" ht="15.75" thickBot="1" x14ac:dyDescent="0.3">
      <c r="B163" s="12" t="s">
        <v>58</v>
      </c>
      <c r="C163" s="13" t="s">
        <v>125</v>
      </c>
      <c r="D163" s="13">
        <v>150</v>
      </c>
      <c r="E163" s="13">
        <v>29.7</v>
      </c>
      <c r="F163" s="13">
        <v>13.4</v>
      </c>
      <c r="G163" s="13">
        <v>22.6</v>
      </c>
      <c r="H163" s="13">
        <v>329.9</v>
      </c>
      <c r="I163" s="13">
        <v>7.0000000000000007E-2</v>
      </c>
      <c r="J163" s="13">
        <v>0.31</v>
      </c>
      <c r="K163" s="13">
        <v>36.479999999999997</v>
      </c>
      <c r="L163" s="13">
        <v>0.14000000000000001</v>
      </c>
      <c r="M163" s="13">
        <v>0.27</v>
      </c>
      <c r="N163" s="13">
        <v>48.98</v>
      </c>
      <c r="O163" s="13">
        <v>155.66999999999999</v>
      </c>
      <c r="P163" s="13">
        <v>201.51</v>
      </c>
      <c r="Q163" s="13">
        <v>30.8</v>
      </c>
      <c r="R163" s="13">
        <v>285.8</v>
      </c>
      <c r="S163" s="13">
        <v>0.85</v>
      </c>
      <c r="T163" s="13">
        <v>13.74</v>
      </c>
      <c r="U163" s="13">
        <v>38.520000000000003</v>
      </c>
      <c r="V163" s="13">
        <v>51.59</v>
      </c>
    </row>
    <row r="164" spans="2:22" ht="15.75" thickBot="1" x14ac:dyDescent="0.3">
      <c r="B164" s="5" t="s">
        <v>102</v>
      </c>
      <c r="C164" s="6" t="s">
        <v>155</v>
      </c>
      <c r="D164" s="6">
        <v>50</v>
      </c>
      <c r="E164" s="6">
        <v>0.2</v>
      </c>
      <c r="F164" s="6">
        <v>0</v>
      </c>
      <c r="G164" s="6">
        <v>10.1</v>
      </c>
      <c r="H164" s="6">
        <v>41.7</v>
      </c>
      <c r="I164" s="6">
        <v>0.01</v>
      </c>
      <c r="J164" s="6">
        <v>0.01</v>
      </c>
      <c r="K164" s="6">
        <v>40.090000000000003</v>
      </c>
      <c r="L164" s="6">
        <v>0</v>
      </c>
      <c r="M164" s="6">
        <v>2.0299999999999998</v>
      </c>
      <c r="N164" s="6">
        <v>0.77</v>
      </c>
      <c r="O164" s="6">
        <v>66.27</v>
      </c>
      <c r="P164" s="6">
        <v>18.25</v>
      </c>
      <c r="Q164" s="6">
        <v>2</v>
      </c>
      <c r="R164" s="6">
        <v>6.53</v>
      </c>
      <c r="S164" s="6">
        <v>0.19</v>
      </c>
      <c r="T164" s="6">
        <v>0.25</v>
      </c>
      <c r="U164" s="6">
        <v>0.03</v>
      </c>
      <c r="V164" s="6">
        <v>2.75</v>
      </c>
    </row>
    <row r="165" spans="2:22" ht="15.75" thickBot="1" x14ac:dyDescent="0.3">
      <c r="B165" s="5">
        <v>376</v>
      </c>
      <c r="C165" s="6" t="s">
        <v>147</v>
      </c>
      <c r="D165" s="6">
        <v>200</v>
      </c>
      <c r="E165" s="6">
        <v>0.4</v>
      </c>
      <c r="F165" s="6">
        <v>0.1</v>
      </c>
      <c r="G165" s="6">
        <v>5.2</v>
      </c>
      <c r="H165" s="6">
        <v>23.3</v>
      </c>
      <c r="I165" s="6">
        <v>0</v>
      </c>
      <c r="J165" s="6">
        <v>0.02</v>
      </c>
      <c r="K165" s="6">
        <v>1.03</v>
      </c>
      <c r="L165" s="6">
        <v>0</v>
      </c>
      <c r="M165" s="6">
        <v>1.49</v>
      </c>
      <c r="N165" s="6">
        <v>1.75</v>
      </c>
      <c r="O165" s="6">
        <v>51.35</v>
      </c>
      <c r="P165" s="6">
        <v>81.34</v>
      </c>
      <c r="Q165" s="6">
        <v>8.9499999999999993</v>
      </c>
      <c r="R165" s="6">
        <v>16.62</v>
      </c>
      <c r="S165" s="6">
        <v>1.66</v>
      </c>
      <c r="T165" s="6">
        <v>0</v>
      </c>
      <c r="U165" s="6">
        <v>0.01</v>
      </c>
      <c r="V165" s="6">
        <v>0</v>
      </c>
    </row>
    <row r="166" spans="2:22" ht="15.75" thickBot="1" x14ac:dyDescent="0.3">
      <c r="B166" s="5" t="s">
        <v>38</v>
      </c>
      <c r="C166" s="6" t="s">
        <v>39</v>
      </c>
      <c r="D166" s="6">
        <v>40</v>
      </c>
      <c r="E166" s="6">
        <v>3</v>
      </c>
      <c r="F166" s="6">
        <v>0.3</v>
      </c>
      <c r="G166" s="6">
        <v>19.7</v>
      </c>
      <c r="H166" s="6">
        <v>93.8</v>
      </c>
      <c r="I166" s="6">
        <v>0.04</v>
      </c>
      <c r="J166" s="6">
        <v>0.01</v>
      </c>
      <c r="K166" s="6">
        <v>0</v>
      </c>
      <c r="L166" s="6">
        <v>0</v>
      </c>
      <c r="M166" s="6">
        <v>0</v>
      </c>
      <c r="N166" s="6">
        <v>199.6</v>
      </c>
      <c r="O166" s="6">
        <v>37.200000000000003</v>
      </c>
      <c r="P166" s="6">
        <v>8</v>
      </c>
      <c r="Q166" s="6">
        <v>5.6</v>
      </c>
      <c r="R166" s="6">
        <v>26</v>
      </c>
      <c r="S166" s="6">
        <v>0.44</v>
      </c>
      <c r="T166" s="6">
        <v>1.28</v>
      </c>
      <c r="U166" s="6">
        <v>2.4</v>
      </c>
      <c r="V166" s="6">
        <v>5.8</v>
      </c>
    </row>
    <row r="167" spans="2:22" ht="15.75" thickBot="1" x14ac:dyDescent="0.3">
      <c r="B167" s="5" t="s">
        <v>38</v>
      </c>
      <c r="C167" s="6" t="s">
        <v>74</v>
      </c>
      <c r="D167" s="6">
        <v>120</v>
      </c>
      <c r="E167" s="6">
        <v>1.8</v>
      </c>
      <c r="F167" s="6">
        <v>0.6</v>
      </c>
      <c r="G167" s="6">
        <v>25.2</v>
      </c>
      <c r="H167" s="6">
        <v>113.4</v>
      </c>
      <c r="I167" s="6">
        <v>0.05</v>
      </c>
      <c r="J167" s="6">
        <v>0.06</v>
      </c>
      <c r="K167" s="6">
        <v>24</v>
      </c>
      <c r="L167" s="6">
        <v>0</v>
      </c>
      <c r="M167" s="6">
        <v>12</v>
      </c>
      <c r="N167" s="6">
        <v>37.200000000000003</v>
      </c>
      <c r="O167" s="6">
        <v>417.6</v>
      </c>
      <c r="P167" s="6">
        <v>9.6</v>
      </c>
      <c r="Q167" s="6">
        <v>50.4</v>
      </c>
      <c r="R167" s="6">
        <v>33.6</v>
      </c>
      <c r="S167" s="6">
        <v>0.72</v>
      </c>
      <c r="T167" s="6">
        <v>0.06</v>
      </c>
      <c r="U167" s="6">
        <v>1.2</v>
      </c>
      <c r="V167" s="6">
        <v>2.64</v>
      </c>
    </row>
    <row r="168" spans="2:22" ht="15.75" thickBot="1" x14ac:dyDescent="0.3">
      <c r="B168" s="7"/>
      <c r="C168" s="10" t="s">
        <v>40</v>
      </c>
      <c r="D168" s="8">
        <f>D167+D166+D165+D164+D163</f>
        <v>560</v>
      </c>
      <c r="E168" s="8">
        <f t="shared" ref="E168:V168" si="27">E167+E166+E165+E164+E163</f>
        <v>35.1</v>
      </c>
      <c r="F168" s="8">
        <f t="shared" si="27"/>
        <v>14.4</v>
      </c>
      <c r="G168" s="8">
        <f t="shared" si="27"/>
        <v>82.800000000000011</v>
      </c>
      <c r="H168" s="8">
        <f t="shared" si="27"/>
        <v>602.09999999999991</v>
      </c>
      <c r="I168" s="8">
        <f t="shared" si="27"/>
        <v>0.16999999999999998</v>
      </c>
      <c r="J168" s="8">
        <f t="shared" si="27"/>
        <v>0.41</v>
      </c>
      <c r="K168" s="8">
        <f t="shared" si="27"/>
        <v>101.6</v>
      </c>
      <c r="L168" s="8">
        <f t="shared" si="27"/>
        <v>0.14000000000000001</v>
      </c>
      <c r="M168" s="8">
        <f t="shared" si="27"/>
        <v>15.79</v>
      </c>
      <c r="N168" s="8">
        <f t="shared" si="27"/>
        <v>288.3</v>
      </c>
      <c r="O168" s="8">
        <f t="shared" si="27"/>
        <v>728.09</v>
      </c>
      <c r="P168" s="8">
        <f t="shared" si="27"/>
        <v>318.7</v>
      </c>
      <c r="Q168" s="8">
        <f t="shared" si="27"/>
        <v>97.75</v>
      </c>
      <c r="R168" s="8">
        <f t="shared" si="27"/>
        <v>368.55</v>
      </c>
      <c r="S168" s="8">
        <f t="shared" si="27"/>
        <v>3.86</v>
      </c>
      <c r="T168" s="8">
        <f t="shared" si="27"/>
        <v>15.33</v>
      </c>
      <c r="U168" s="8">
        <f t="shared" si="27"/>
        <v>42.160000000000004</v>
      </c>
      <c r="V168" s="8">
        <f t="shared" si="27"/>
        <v>62.78</v>
      </c>
    </row>
    <row r="169" spans="2:22" ht="15.75" thickBot="1" x14ac:dyDescent="0.3">
      <c r="B169" s="14" t="s">
        <v>41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6"/>
    </row>
    <row r="170" spans="2:22" ht="15.75" thickBot="1" x14ac:dyDescent="0.3">
      <c r="B170" s="12">
        <v>17</v>
      </c>
      <c r="C170" s="13" t="s">
        <v>119</v>
      </c>
      <c r="D170" s="9">
        <v>100</v>
      </c>
      <c r="E170" s="9">
        <v>1.2</v>
      </c>
      <c r="F170" s="9">
        <v>0.1</v>
      </c>
      <c r="G170" s="9">
        <v>3.7</v>
      </c>
      <c r="H170" s="9">
        <v>20.8</v>
      </c>
      <c r="I170" s="9">
        <v>0.04</v>
      </c>
      <c r="J170" s="9">
        <v>0.04</v>
      </c>
      <c r="K170" s="9">
        <v>48.67</v>
      </c>
      <c r="L170" s="9">
        <v>0</v>
      </c>
      <c r="M170" s="9">
        <v>26.67</v>
      </c>
      <c r="N170" s="9">
        <v>8</v>
      </c>
      <c r="O170" s="9">
        <v>243.67</v>
      </c>
      <c r="P170" s="9">
        <v>28.33</v>
      </c>
      <c r="Q170" s="9">
        <v>16.670000000000002</v>
      </c>
      <c r="R170" s="9">
        <v>33</v>
      </c>
      <c r="S170" s="9">
        <v>0.7</v>
      </c>
      <c r="T170" s="9">
        <v>2.67</v>
      </c>
      <c r="U170" s="9">
        <v>0.33</v>
      </c>
      <c r="V170" s="9">
        <v>15.67</v>
      </c>
    </row>
    <row r="171" spans="2:22" ht="15.75" thickBot="1" x14ac:dyDescent="0.3">
      <c r="B171" s="5" t="s">
        <v>156</v>
      </c>
      <c r="C171" s="6" t="s">
        <v>103</v>
      </c>
      <c r="D171" s="6">
        <v>250</v>
      </c>
      <c r="E171" s="6">
        <v>5.8</v>
      </c>
      <c r="F171" s="6">
        <v>4.0999999999999996</v>
      </c>
      <c r="G171" s="6">
        <v>14.2</v>
      </c>
      <c r="H171" s="6">
        <v>117</v>
      </c>
      <c r="I171" s="6">
        <v>0.06</v>
      </c>
      <c r="J171" s="6">
        <v>0.05</v>
      </c>
      <c r="K171" s="6">
        <v>126.79</v>
      </c>
      <c r="L171" s="6">
        <v>0.06</v>
      </c>
      <c r="M171" s="6">
        <v>4.6100000000000003</v>
      </c>
      <c r="N171" s="6">
        <v>72.52</v>
      </c>
      <c r="O171" s="6">
        <v>277.64999999999998</v>
      </c>
      <c r="P171" s="6">
        <v>16.600000000000001</v>
      </c>
      <c r="Q171" s="6">
        <v>15.93</v>
      </c>
      <c r="R171" s="6">
        <v>44.96</v>
      </c>
      <c r="S171" s="6">
        <v>0.68</v>
      </c>
      <c r="T171" s="6">
        <v>12.86</v>
      </c>
      <c r="U171" s="6">
        <v>1.18</v>
      </c>
      <c r="V171" s="6">
        <v>26.53</v>
      </c>
    </row>
    <row r="172" spans="2:22" ht="15.75" thickBot="1" x14ac:dyDescent="0.3">
      <c r="B172" s="5" t="s">
        <v>104</v>
      </c>
      <c r="C172" s="6" t="s">
        <v>157</v>
      </c>
      <c r="D172" s="6">
        <v>180</v>
      </c>
      <c r="E172" s="6">
        <v>4.9000000000000004</v>
      </c>
      <c r="F172" s="6">
        <v>6</v>
      </c>
      <c r="G172" s="6">
        <v>29.1</v>
      </c>
      <c r="H172" s="6">
        <v>189.8</v>
      </c>
      <c r="I172" s="6">
        <v>0.17</v>
      </c>
      <c r="J172" s="6">
        <v>0.17</v>
      </c>
      <c r="K172" s="6">
        <v>26.57</v>
      </c>
      <c r="L172" s="6">
        <v>0.08</v>
      </c>
      <c r="M172" s="6">
        <v>14.68</v>
      </c>
      <c r="N172" s="6">
        <v>62.17</v>
      </c>
      <c r="O172" s="6">
        <v>915.54</v>
      </c>
      <c r="P172" s="6">
        <v>74.64</v>
      </c>
      <c r="Q172" s="6">
        <v>42.7</v>
      </c>
      <c r="R172" s="6">
        <v>134.68</v>
      </c>
      <c r="S172" s="6">
        <v>1.48</v>
      </c>
      <c r="T172" s="6">
        <v>13.86</v>
      </c>
      <c r="U172" s="6">
        <v>1.43</v>
      </c>
      <c r="V172" s="6">
        <v>64.97</v>
      </c>
    </row>
    <row r="173" spans="2:22" ht="15.75" thickBot="1" x14ac:dyDescent="0.3">
      <c r="B173" s="5" t="s">
        <v>105</v>
      </c>
      <c r="C173" s="6" t="s">
        <v>158</v>
      </c>
      <c r="D173" s="6">
        <v>100</v>
      </c>
      <c r="E173" s="6">
        <v>13.6</v>
      </c>
      <c r="F173" s="6">
        <v>19.3</v>
      </c>
      <c r="G173" s="6">
        <v>17</v>
      </c>
      <c r="H173" s="6">
        <v>295.89999999999998</v>
      </c>
      <c r="I173" s="6">
        <v>0.16</v>
      </c>
      <c r="J173" s="6">
        <v>0.19</v>
      </c>
      <c r="K173" s="6">
        <v>166.57</v>
      </c>
      <c r="L173" s="6">
        <v>1.31</v>
      </c>
      <c r="M173" s="6">
        <v>6.03</v>
      </c>
      <c r="N173" s="6">
        <v>63.59</v>
      </c>
      <c r="O173" s="6">
        <v>272.02</v>
      </c>
      <c r="P173" s="6">
        <v>95.41</v>
      </c>
      <c r="Q173" s="6">
        <v>24.7</v>
      </c>
      <c r="R173" s="6">
        <v>154.94999999999999</v>
      </c>
      <c r="S173" s="6">
        <v>2.39</v>
      </c>
      <c r="T173" s="6">
        <v>15.26</v>
      </c>
      <c r="U173" s="6">
        <v>3.36</v>
      </c>
      <c r="V173" s="6">
        <v>83.39</v>
      </c>
    </row>
    <row r="174" spans="2:22" ht="15.75" thickBot="1" x14ac:dyDescent="0.3">
      <c r="B174" s="5" t="s">
        <v>38</v>
      </c>
      <c r="C174" s="6" t="s">
        <v>106</v>
      </c>
      <c r="D174" s="6">
        <v>200</v>
      </c>
      <c r="E174" s="6">
        <v>1</v>
      </c>
      <c r="F174" s="6">
        <v>0.2</v>
      </c>
      <c r="G174" s="6">
        <v>20.2</v>
      </c>
      <c r="H174" s="6">
        <v>86.6</v>
      </c>
      <c r="I174" s="6">
        <v>0.02</v>
      </c>
      <c r="J174" s="6">
        <v>0.02</v>
      </c>
      <c r="K174" s="6">
        <v>0</v>
      </c>
      <c r="L174" s="6">
        <v>0</v>
      </c>
      <c r="M174" s="6">
        <v>4</v>
      </c>
      <c r="N174" s="6">
        <v>12</v>
      </c>
      <c r="O174" s="6">
        <v>240</v>
      </c>
      <c r="P174" s="6">
        <v>14</v>
      </c>
      <c r="Q174" s="6">
        <v>8</v>
      </c>
      <c r="R174" s="6">
        <v>14</v>
      </c>
      <c r="S174" s="6">
        <v>2.8</v>
      </c>
      <c r="T174" s="6">
        <v>0</v>
      </c>
      <c r="U174" s="6">
        <v>0</v>
      </c>
      <c r="V174" s="6">
        <v>0</v>
      </c>
    </row>
    <row r="175" spans="2:22" ht="15.75" thickBot="1" x14ac:dyDescent="0.3">
      <c r="B175" s="5" t="s">
        <v>38</v>
      </c>
      <c r="C175" s="6" t="s">
        <v>46</v>
      </c>
      <c r="D175" s="6">
        <v>60</v>
      </c>
      <c r="E175" s="6">
        <v>4</v>
      </c>
      <c r="F175" s="6">
        <v>0.7</v>
      </c>
      <c r="G175" s="6">
        <v>23.8</v>
      </c>
      <c r="H175" s="6">
        <v>117.4</v>
      </c>
      <c r="I175" s="6">
        <v>0.1</v>
      </c>
      <c r="J175" s="6">
        <v>0.05</v>
      </c>
      <c r="K175" s="6">
        <v>0</v>
      </c>
      <c r="L175" s="6">
        <v>0</v>
      </c>
      <c r="M175" s="6">
        <v>0</v>
      </c>
      <c r="N175" s="6">
        <v>243.6</v>
      </c>
      <c r="O175" s="6">
        <v>141</v>
      </c>
      <c r="P175" s="6">
        <v>17.399999999999999</v>
      </c>
      <c r="Q175" s="6">
        <v>28.2</v>
      </c>
      <c r="R175" s="6">
        <v>90</v>
      </c>
      <c r="S175" s="6">
        <v>2.34</v>
      </c>
      <c r="T175" s="6">
        <v>2.64</v>
      </c>
      <c r="U175" s="6">
        <v>3.3</v>
      </c>
      <c r="V175" s="6">
        <v>14.4</v>
      </c>
    </row>
    <row r="176" spans="2:22" ht="15.75" thickBot="1" x14ac:dyDescent="0.3">
      <c r="B176" s="7"/>
      <c r="C176" s="10" t="s">
        <v>47</v>
      </c>
      <c r="D176" s="8">
        <f t="shared" ref="D176:V176" si="28">D175+D174+D173+D172+D171+D170</f>
        <v>890</v>
      </c>
      <c r="E176" s="8">
        <f t="shared" si="28"/>
        <v>30.5</v>
      </c>
      <c r="F176" s="8">
        <f t="shared" si="28"/>
        <v>30.4</v>
      </c>
      <c r="G176" s="8">
        <f t="shared" si="28"/>
        <v>108</v>
      </c>
      <c r="H176" s="8">
        <f t="shared" si="28"/>
        <v>827.5</v>
      </c>
      <c r="I176" s="8">
        <f t="shared" si="28"/>
        <v>0.55000000000000004</v>
      </c>
      <c r="J176" s="8">
        <f t="shared" si="28"/>
        <v>0.52</v>
      </c>
      <c r="K176" s="8">
        <f t="shared" si="28"/>
        <v>368.6</v>
      </c>
      <c r="L176" s="8">
        <f t="shared" si="28"/>
        <v>1.4500000000000002</v>
      </c>
      <c r="M176" s="8">
        <f t="shared" si="28"/>
        <v>55.99</v>
      </c>
      <c r="N176" s="8">
        <f t="shared" si="28"/>
        <v>461.88</v>
      </c>
      <c r="O176" s="8">
        <f t="shared" si="28"/>
        <v>2089.88</v>
      </c>
      <c r="P176" s="8">
        <f t="shared" si="28"/>
        <v>246.38</v>
      </c>
      <c r="Q176" s="8">
        <f t="shared" si="28"/>
        <v>136.19999999999999</v>
      </c>
      <c r="R176" s="8">
        <f t="shared" si="28"/>
        <v>471.59</v>
      </c>
      <c r="S176" s="8">
        <f t="shared" si="28"/>
        <v>10.389999999999999</v>
      </c>
      <c r="T176" s="8">
        <f t="shared" si="28"/>
        <v>47.29</v>
      </c>
      <c r="U176" s="8">
        <f t="shared" si="28"/>
        <v>9.6</v>
      </c>
      <c r="V176" s="8">
        <f t="shared" si="28"/>
        <v>204.95999999999998</v>
      </c>
    </row>
    <row r="177" spans="2:22" ht="15.75" thickBot="1" x14ac:dyDescent="0.3">
      <c r="B177" s="7"/>
      <c r="C177" s="10" t="s">
        <v>48</v>
      </c>
      <c r="D177" s="8">
        <f t="shared" ref="D177:V177" si="29">D176+D168</f>
        <v>1450</v>
      </c>
      <c r="E177" s="8">
        <f t="shared" si="29"/>
        <v>65.599999999999994</v>
      </c>
      <c r="F177" s="8">
        <f t="shared" si="29"/>
        <v>44.8</v>
      </c>
      <c r="G177" s="8">
        <f t="shared" si="29"/>
        <v>190.8</v>
      </c>
      <c r="H177" s="8">
        <f t="shared" si="29"/>
        <v>1429.6</v>
      </c>
      <c r="I177" s="8">
        <f t="shared" si="29"/>
        <v>0.72</v>
      </c>
      <c r="J177" s="8">
        <f t="shared" si="29"/>
        <v>0.92999999999999994</v>
      </c>
      <c r="K177" s="8">
        <f t="shared" si="29"/>
        <v>470.20000000000005</v>
      </c>
      <c r="L177" s="8">
        <f t="shared" si="29"/>
        <v>1.5900000000000003</v>
      </c>
      <c r="M177" s="8">
        <f t="shared" si="29"/>
        <v>71.78</v>
      </c>
      <c r="N177" s="8">
        <f t="shared" si="29"/>
        <v>750.18000000000006</v>
      </c>
      <c r="O177" s="8">
        <f t="shared" si="29"/>
        <v>2817.9700000000003</v>
      </c>
      <c r="P177" s="8">
        <f t="shared" si="29"/>
        <v>565.07999999999993</v>
      </c>
      <c r="Q177" s="8">
        <f t="shared" si="29"/>
        <v>233.95</v>
      </c>
      <c r="R177" s="8">
        <f t="shared" si="29"/>
        <v>840.14</v>
      </c>
      <c r="S177" s="8">
        <f t="shared" si="29"/>
        <v>14.249999999999998</v>
      </c>
      <c r="T177" s="8">
        <f t="shared" si="29"/>
        <v>62.62</v>
      </c>
      <c r="U177" s="8">
        <f t="shared" si="29"/>
        <v>51.760000000000005</v>
      </c>
      <c r="V177" s="8">
        <f t="shared" si="29"/>
        <v>267.74</v>
      </c>
    </row>
    <row r="178" spans="2:22" ht="15.75" thickBot="1" x14ac:dyDescent="0.3">
      <c r="B178" s="5"/>
      <c r="C178" s="10" t="s">
        <v>107</v>
      </c>
      <c r="D178" s="8">
        <f t="shared" ref="D178:V178" si="30">(D168+D151+D134+D117+D101+D85+D69+D53+D36+D19)/10</f>
        <v>554</v>
      </c>
      <c r="E178" s="8">
        <f t="shared" si="30"/>
        <v>24.96</v>
      </c>
      <c r="F178" s="8">
        <f t="shared" si="30"/>
        <v>20.51</v>
      </c>
      <c r="G178" s="8">
        <f t="shared" si="30"/>
        <v>89.789999999999992</v>
      </c>
      <c r="H178" s="8">
        <f t="shared" si="30"/>
        <v>643.16000000000008</v>
      </c>
      <c r="I178" s="8">
        <f t="shared" si="30"/>
        <v>0.24699999999999997</v>
      </c>
      <c r="J178" s="8">
        <f t="shared" si="30"/>
        <v>0.4</v>
      </c>
      <c r="K178" s="8">
        <f t="shared" si="30"/>
        <v>314.25699999999995</v>
      </c>
      <c r="L178" s="8">
        <f t="shared" si="30"/>
        <v>0.59300000000000019</v>
      </c>
      <c r="M178" s="8">
        <f t="shared" si="30"/>
        <v>20.94</v>
      </c>
      <c r="N178" s="8">
        <f t="shared" si="30"/>
        <v>511.54300000000001</v>
      </c>
      <c r="O178" s="8">
        <f t="shared" si="30"/>
        <v>661.71199999999999</v>
      </c>
      <c r="P178" s="8">
        <f t="shared" si="30"/>
        <v>339.22199999999998</v>
      </c>
      <c r="Q178" s="8">
        <f t="shared" si="30"/>
        <v>83.866000000000014</v>
      </c>
      <c r="R178" s="8">
        <f t="shared" si="30"/>
        <v>362.32100000000003</v>
      </c>
      <c r="S178" s="8">
        <f t="shared" si="30"/>
        <v>4.4709999999999992</v>
      </c>
      <c r="T178" s="8">
        <f t="shared" si="30"/>
        <v>37.433000000000007</v>
      </c>
      <c r="U178" s="8">
        <f t="shared" si="30"/>
        <v>23.367000000000001</v>
      </c>
      <c r="V178" s="8">
        <f t="shared" si="30"/>
        <v>84.674000000000007</v>
      </c>
    </row>
    <row r="179" spans="2:22" ht="15.75" thickBot="1" x14ac:dyDescent="0.3">
      <c r="B179" s="5"/>
      <c r="C179" s="10" t="s">
        <v>108</v>
      </c>
      <c r="D179" s="8">
        <f t="shared" ref="D179:V179" si="31">(D176+D159+D142+D125+D109+D93+D77+D61+D44+D27)/10</f>
        <v>871</v>
      </c>
      <c r="E179" s="8">
        <f t="shared" si="31"/>
        <v>36.57</v>
      </c>
      <c r="F179" s="8">
        <f t="shared" si="31"/>
        <v>35.910000000000004</v>
      </c>
      <c r="G179" s="8">
        <f t="shared" si="31"/>
        <v>114.48000000000002</v>
      </c>
      <c r="H179" s="8">
        <f t="shared" si="31"/>
        <v>927.49999999999977</v>
      </c>
      <c r="I179" s="8">
        <f t="shared" si="31"/>
        <v>0.50800000000000001</v>
      </c>
      <c r="J179" s="8">
        <f t="shared" si="31"/>
        <v>0.53199999999999981</v>
      </c>
      <c r="K179" s="8">
        <f t="shared" si="31"/>
        <v>373.49000000000007</v>
      </c>
      <c r="L179" s="8">
        <f t="shared" si="31"/>
        <v>1.9799999999999998</v>
      </c>
      <c r="M179" s="8">
        <f t="shared" si="31"/>
        <v>46.980000000000004</v>
      </c>
      <c r="N179" s="8">
        <f t="shared" si="31"/>
        <v>880.62999999999988</v>
      </c>
      <c r="O179" s="8">
        <f t="shared" si="31"/>
        <v>1335.979</v>
      </c>
      <c r="P179" s="8">
        <f t="shared" si="31"/>
        <v>309.17899999999997</v>
      </c>
      <c r="Q179" s="8">
        <f t="shared" si="31"/>
        <v>150.589</v>
      </c>
      <c r="R179" s="8">
        <f t="shared" si="31"/>
        <v>513.96</v>
      </c>
      <c r="S179" s="8">
        <f t="shared" si="31"/>
        <v>9.6749999999999989</v>
      </c>
      <c r="T179" s="8">
        <f t="shared" si="31"/>
        <v>85.172000000000011</v>
      </c>
      <c r="U179" s="8">
        <f t="shared" si="31"/>
        <v>15.287000000000001</v>
      </c>
      <c r="V179" s="8">
        <f t="shared" si="31"/>
        <v>211.62600000000003</v>
      </c>
    </row>
    <row r="180" spans="2:22" ht="15.75" thickBot="1" x14ac:dyDescent="0.3">
      <c r="B180" s="5"/>
      <c r="C180" s="10" t="s">
        <v>109</v>
      </c>
      <c r="D180" s="8">
        <f t="shared" ref="D180:V180" si="32">(D177+D160+D143+D126+D110+D94+D78+D62+D45+D28)/10</f>
        <v>1425</v>
      </c>
      <c r="E180" s="8">
        <f t="shared" si="32"/>
        <v>61.530000000000008</v>
      </c>
      <c r="F180" s="8">
        <f t="shared" si="32"/>
        <v>56.42</v>
      </c>
      <c r="G180" s="8">
        <f t="shared" si="32"/>
        <v>204.27000000000004</v>
      </c>
      <c r="H180" s="8">
        <f t="shared" si="32"/>
        <v>1570.6599999999999</v>
      </c>
      <c r="I180" s="8">
        <f t="shared" si="32"/>
        <v>0.75499999999999989</v>
      </c>
      <c r="J180" s="8">
        <f t="shared" si="32"/>
        <v>0.93200000000000005</v>
      </c>
      <c r="K180" s="8">
        <f t="shared" si="32"/>
        <v>687.74700000000007</v>
      </c>
      <c r="L180" s="8">
        <f t="shared" si="32"/>
        <v>2.573</v>
      </c>
      <c r="M180" s="8">
        <f t="shared" si="32"/>
        <v>67.919999999999987</v>
      </c>
      <c r="N180" s="8">
        <f t="shared" si="32"/>
        <v>1392.1729999999998</v>
      </c>
      <c r="O180" s="8">
        <f t="shared" si="32"/>
        <v>1997.6910000000003</v>
      </c>
      <c r="P180" s="8">
        <f t="shared" si="32"/>
        <v>648.40100000000007</v>
      </c>
      <c r="Q180" s="8">
        <f t="shared" si="32"/>
        <v>234.45500000000001</v>
      </c>
      <c r="R180" s="8">
        <f t="shared" si="32"/>
        <v>876.28099999999995</v>
      </c>
      <c r="S180" s="8">
        <f t="shared" si="32"/>
        <v>14.146000000000001</v>
      </c>
      <c r="T180" s="8">
        <f t="shared" si="32"/>
        <v>122.60500000000002</v>
      </c>
      <c r="U180" s="8">
        <f t="shared" si="32"/>
        <v>38.654000000000003</v>
      </c>
      <c r="V180" s="8">
        <f t="shared" si="32"/>
        <v>296.30000000000007</v>
      </c>
    </row>
  </sheetData>
  <mergeCells count="42">
    <mergeCell ref="B169:V169"/>
    <mergeCell ref="N1:V1"/>
    <mergeCell ref="B5:G5"/>
    <mergeCell ref="B4:G4"/>
    <mergeCell ref="B3:G3"/>
    <mergeCell ref="B135:V135"/>
    <mergeCell ref="B144:V144"/>
    <mergeCell ref="B145:V145"/>
    <mergeCell ref="B152:V152"/>
    <mergeCell ref="B161:V161"/>
    <mergeCell ref="B162:V162"/>
    <mergeCell ref="B102:V102"/>
    <mergeCell ref="B111:V111"/>
    <mergeCell ref="B112:V112"/>
    <mergeCell ref="B118:V118"/>
    <mergeCell ref="B127:V127"/>
    <mergeCell ref="B54:V54"/>
    <mergeCell ref="B63:V63"/>
    <mergeCell ref="B128:V128"/>
    <mergeCell ref="B70:V70"/>
    <mergeCell ref="B79:V79"/>
    <mergeCell ref="B80:V80"/>
    <mergeCell ref="B86:V86"/>
    <mergeCell ref="B95:V95"/>
    <mergeCell ref="B96:V96"/>
    <mergeCell ref="B64:V64"/>
    <mergeCell ref="B37:V37"/>
    <mergeCell ref="B46:V46"/>
    <mergeCell ref="B47:V47"/>
    <mergeCell ref="B2:H2"/>
    <mergeCell ref="B30:V30"/>
    <mergeCell ref="B8:B9"/>
    <mergeCell ref="C8:C9"/>
    <mergeCell ref="D8:D9"/>
    <mergeCell ref="E8:G8"/>
    <mergeCell ref="H8:H9"/>
    <mergeCell ref="I8:M8"/>
    <mergeCell ref="N8:V8"/>
    <mergeCell ref="B12:V12"/>
    <mergeCell ref="B13:V13"/>
    <mergeCell ref="B20:V20"/>
    <mergeCell ref="B29:V29"/>
  </mergeCells>
  <pageMargins left="0.70866141732283472" right="0.70866141732283472" top="0.74803149606299213" bottom="0.74803149606299213" header="0.31496062992125984" footer="0.31496062992125984"/>
  <pageSetup paperSize="9" scale="5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2024-07-31T11:40:18Z</dcterms:modified>
</cp:coreProperties>
</file>