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V179" i="1" l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9" i="1"/>
  <c r="D178" i="1"/>
  <c r="D177" i="1"/>
  <c r="G142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D150" i="1"/>
  <c r="D28" i="1"/>
  <c r="V175" i="1" l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V158" i="1"/>
  <c r="V159" i="1" s="1"/>
  <c r="U158" i="1"/>
  <c r="T158" i="1"/>
  <c r="S158" i="1"/>
  <c r="R158" i="1"/>
  <c r="Q158" i="1"/>
  <c r="P158" i="1"/>
  <c r="P159" i="1" s="1"/>
  <c r="O158" i="1"/>
  <c r="N158" i="1"/>
  <c r="M158" i="1"/>
  <c r="L158" i="1"/>
  <c r="L159" i="1" s="1"/>
  <c r="K158" i="1"/>
  <c r="J158" i="1"/>
  <c r="J159" i="1" s="1"/>
  <c r="I158" i="1"/>
  <c r="H158" i="1"/>
  <c r="G158" i="1"/>
  <c r="F158" i="1"/>
  <c r="F159" i="1" s="1"/>
  <c r="E158" i="1"/>
  <c r="D158" i="1"/>
  <c r="D159" i="1" s="1"/>
  <c r="V150" i="1"/>
  <c r="U150" i="1"/>
  <c r="U159" i="1" s="1"/>
  <c r="T150" i="1"/>
  <c r="S150" i="1"/>
  <c r="S159" i="1" s="1"/>
  <c r="R150" i="1"/>
  <c r="Q150" i="1"/>
  <c r="Q159" i="1" s="1"/>
  <c r="P150" i="1"/>
  <c r="O150" i="1"/>
  <c r="O159" i="1" s="1"/>
  <c r="N150" i="1"/>
  <c r="M150" i="1"/>
  <c r="M159" i="1" s="1"/>
  <c r="L150" i="1"/>
  <c r="K150" i="1"/>
  <c r="K159" i="1" s="1"/>
  <c r="J150" i="1"/>
  <c r="I150" i="1"/>
  <c r="I159" i="1" s="1"/>
  <c r="H150" i="1"/>
  <c r="G150" i="1"/>
  <c r="G159" i="1" s="1"/>
  <c r="F150" i="1"/>
  <c r="E150" i="1"/>
  <c r="E159" i="1" s="1"/>
  <c r="V141" i="1"/>
  <c r="V142" i="1" s="1"/>
  <c r="U141" i="1"/>
  <c r="T141" i="1"/>
  <c r="T142" i="1" s="1"/>
  <c r="S141" i="1"/>
  <c r="R141" i="1"/>
  <c r="R142" i="1" s="1"/>
  <c r="Q141" i="1"/>
  <c r="P141" i="1"/>
  <c r="P142" i="1" s="1"/>
  <c r="O141" i="1"/>
  <c r="N141" i="1"/>
  <c r="N142" i="1" s="1"/>
  <c r="M141" i="1"/>
  <c r="L141" i="1"/>
  <c r="L142" i="1" s="1"/>
  <c r="K141" i="1"/>
  <c r="J141" i="1"/>
  <c r="J142" i="1" s="1"/>
  <c r="I141" i="1"/>
  <c r="H141" i="1"/>
  <c r="H142" i="1" s="1"/>
  <c r="G141" i="1"/>
  <c r="F141" i="1"/>
  <c r="F142" i="1" s="1"/>
  <c r="E141" i="1"/>
  <c r="D141" i="1"/>
  <c r="D142" i="1" s="1"/>
  <c r="V133" i="1"/>
  <c r="U133" i="1"/>
  <c r="U142" i="1" s="1"/>
  <c r="T133" i="1"/>
  <c r="S133" i="1"/>
  <c r="R133" i="1"/>
  <c r="Q133" i="1"/>
  <c r="Q142" i="1" s="1"/>
  <c r="P133" i="1"/>
  <c r="O133" i="1"/>
  <c r="N133" i="1"/>
  <c r="M133" i="1"/>
  <c r="M142" i="1" s="1"/>
  <c r="L133" i="1"/>
  <c r="K133" i="1"/>
  <c r="J133" i="1"/>
  <c r="I133" i="1"/>
  <c r="I142" i="1" s="1"/>
  <c r="H133" i="1"/>
  <c r="G133" i="1"/>
  <c r="F133" i="1"/>
  <c r="E133" i="1"/>
  <c r="E142" i="1" s="1"/>
  <c r="D133" i="1"/>
  <c r="V124" i="1"/>
  <c r="V125" i="1" s="1"/>
  <c r="U124" i="1"/>
  <c r="T124" i="1"/>
  <c r="T125" i="1" s="1"/>
  <c r="S124" i="1"/>
  <c r="R124" i="1"/>
  <c r="R125" i="1" s="1"/>
  <c r="Q124" i="1"/>
  <c r="P124" i="1"/>
  <c r="P125" i="1" s="1"/>
  <c r="O124" i="1"/>
  <c r="N124" i="1"/>
  <c r="N125" i="1" s="1"/>
  <c r="M124" i="1"/>
  <c r="L124" i="1"/>
  <c r="L125" i="1" s="1"/>
  <c r="K124" i="1"/>
  <c r="J124" i="1"/>
  <c r="J125" i="1" s="1"/>
  <c r="I124" i="1"/>
  <c r="H124" i="1"/>
  <c r="H125" i="1" s="1"/>
  <c r="G124" i="1"/>
  <c r="F124" i="1"/>
  <c r="F125" i="1" s="1"/>
  <c r="E124" i="1"/>
  <c r="D124" i="1"/>
  <c r="D125" i="1" s="1"/>
  <c r="V116" i="1"/>
  <c r="U116" i="1"/>
  <c r="U125" i="1" s="1"/>
  <c r="T116" i="1"/>
  <c r="S116" i="1"/>
  <c r="S125" i="1" s="1"/>
  <c r="R116" i="1"/>
  <c r="Q116" i="1"/>
  <c r="Q125" i="1" s="1"/>
  <c r="P116" i="1"/>
  <c r="O116" i="1"/>
  <c r="O125" i="1" s="1"/>
  <c r="N116" i="1"/>
  <c r="M116" i="1"/>
  <c r="M125" i="1" s="1"/>
  <c r="L116" i="1"/>
  <c r="K116" i="1"/>
  <c r="K125" i="1" s="1"/>
  <c r="J116" i="1"/>
  <c r="I116" i="1"/>
  <c r="I125" i="1" s="1"/>
  <c r="H116" i="1"/>
  <c r="G116" i="1"/>
  <c r="G125" i="1" s="1"/>
  <c r="F116" i="1"/>
  <c r="E116" i="1"/>
  <c r="E125" i="1" s="1"/>
  <c r="D116" i="1"/>
  <c r="D109" i="1"/>
  <c r="D93" i="1"/>
  <c r="D85" i="1"/>
  <c r="D77" i="1"/>
  <c r="D69" i="1"/>
  <c r="D61" i="1"/>
  <c r="D53" i="1"/>
  <c r="T159" i="1" l="1"/>
  <c r="R159" i="1"/>
  <c r="N159" i="1"/>
  <c r="H159" i="1"/>
  <c r="S142" i="1"/>
  <c r="O142" i="1"/>
  <c r="K142" i="1"/>
  <c r="E176" i="1"/>
  <c r="G176" i="1"/>
  <c r="I176" i="1"/>
  <c r="K176" i="1"/>
  <c r="M176" i="1"/>
  <c r="O176" i="1"/>
  <c r="Q176" i="1"/>
  <c r="S176" i="1"/>
  <c r="U176" i="1"/>
  <c r="D176" i="1"/>
  <c r="F176" i="1"/>
  <c r="H176" i="1"/>
  <c r="J176" i="1"/>
  <c r="L176" i="1"/>
  <c r="N176" i="1"/>
  <c r="P176" i="1"/>
  <c r="R176" i="1"/>
  <c r="T176" i="1"/>
  <c r="V176" i="1"/>
  <c r="D45" i="1"/>
  <c r="D78" i="1"/>
  <c r="D94" i="1"/>
  <c r="D62" i="1"/>
</calcChain>
</file>

<file path=xl/sharedStrings.xml><?xml version="1.0" encoding="utf-8"?>
<sst xmlns="http://schemas.openxmlformats.org/spreadsheetml/2006/main" count="287" uniqueCount="164">
  <si>
    <t>№ рец.</t>
  </si>
  <si>
    <t>Прием пищи, наименование блюда</t>
  </si>
  <si>
    <t>Масса</t>
  </si>
  <si>
    <t>Пищевые вещества</t>
  </si>
  <si>
    <t>Энерг. цен-ность,</t>
  </si>
  <si>
    <t>Витамины</t>
  </si>
  <si>
    <t>Минеральные вещества</t>
  </si>
  <si>
    <t>Белки</t>
  </si>
  <si>
    <t>Жиры</t>
  </si>
  <si>
    <t>Углеводы</t>
  </si>
  <si>
    <t>B1</t>
  </si>
  <si>
    <t>B2</t>
  </si>
  <si>
    <t>A</t>
  </si>
  <si>
    <t>D</t>
  </si>
  <si>
    <t>C</t>
  </si>
  <si>
    <t>Na</t>
  </si>
  <si>
    <t>K</t>
  </si>
  <si>
    <t>Ca</t>
  </si>
  <si>
    <t>Mg</t>
  </si>
  <si>
    <t>P</t>
  </si>
  <si>
    <t>Fe</t>
  </si>
  <si>
    <t>I</t>
  </si>
  <si>
    <t>Se</t>
  </si>
  <si>
    <t>F</t>
  </si>
  <si>
    <t>г</t>
  </si>
  <si>
    <t>ккал</t>
  </si>
  <si>
    <t>мг</t>
  </si>
  <si>
    <t>мкг</t>
  </si>
  <si>
    <t>Понедельник, 1 неделя</t>
  </si>
  <si>
    <t>Завтрак</t>
  </si>
  <si>
    <t>53-19з</t>
  </si>
  <si>
    <t>Масло сливочное (порциями)</t>
  </si>
  <si>
    <t>54-1з</t>
  </si>
  <si>
    <t>Сыр твердых сортов в нарезке</t>
  </si>
  <si>
    <t>54-16к</t>
  </si>
  <si>
    <t>Каша "Дружба"</t>
  </si>
  <si>
    <t>54-21гн</t>
  </si>
  <si>
    <t>Какао с молоком</t>
  </si>
  <si>
    <t>Пром.</t>
  </si>
  <si>
    <t>Хлеб пшеничный</t>
  </si>
  <si>
    <t>Итого за Завтрак</t>
  </si>
  <si>
    <t>Обед</t>
  </si>
  <si>
    <t>Овощная нарезка*</t>
  </si>
  <si>
    <t>Суп -лапша домашняя</t>
  </si>
  <si>
    <t>302-У</t>
  </si>
  <si>
    <t>Каша гречневая рассыпчатая</t>
  </si>
  <si>
    <t>268-У</t>
  </si>
  <si>
    <t>Биточки  "Детские" тушеные с овощами</t>
  </si>
  <si>
    <t>343-У</t>
  </si>
  <si>
    <t>Компот из фруктовой ягодной смеси</t>
  </si>
  <si>
    <t>Хлеб ржано-пшеничный</t>
  </si>
  <si>
    <t>Итого за Обед</t>
  </si>
  <si>
    <t>Итого за день</t>
  </si>
  <si>
    <t>Вторник, 1 неделя</t>
  </si>
  <si>
    <t>Соус сметанный</t>
  </si>
  <si>
    <t>54-23гн</t>
  </si>
  <si>
    <t>Кофейный напиток с молоком</t>
  </si>
  <si>
    <t>394-У</t>
  </si>
  <si>
    <t>Вареники с картофелем</t>
  </si>
  <si>
    <t>Яблоко</t>
  </si>
  <si>
    <t>Нарезка овощная "Ассорти"*</t>
  </si>
  <si>
    <t>82-У</t>
  </si>
  <si>
    <t>Борщ со свежей капустой и картофелем</t>
  </si>
  <si>
    <t>304-У</t>
  </si>
  <si>
    <t>Рис отварной</t>
  </si>
  <si>
    <t>295- У</t>
  </si>
  <si>
    <t>Котлета куриная*</t>
  </si>
  <si>
    <t>Компот из яблок и вишни</t>
  </si>
  <si>
    <t>Среда, 1 неделя</t>
  </si>
  <si>
    <t>Салат из моркови с яблоками*</t>
  </si>
  <si>
    <t>219- У</t>
  </si>
  <si>
    <t>Сырники творожные</t>
  </si>
  <si>
    <t>Соус сладкий сметанный</t>
  </si>
  <si>
    <t>Чай черный  с лимоном</t>
  </si>
  <si>
    <t>Салат из свеклы с сыром</t>
  </si>
  <si>
    <t>87-У</t>
  </si>
  <si>
    <t>Щи из свежей капусты с картофелем</t>
  </si>
  <si>
    <t>54-1г</t>
  </si>
  <si>
    <t>Макароны отварные</t>
  </si>
  <si>
    <t>280-У</t>
  </si>
  <si>
    <t>Фрикадельки "Школьные" в соусе</t>
  </si>
  <si>
    <t>Компот из сухофруктов</t>
  </si>
  <si>
    <t>Четверг, 1 неделя</t>
  </si>
  <si>
    <t>Каша вязкая молочная овсяная</t>
  </si>
  <si>
    <t>Кофейный напиток</t>
  </si>
  <si>
    <t>Лепешка с сыром</t>
  </si>
  <si>
    <t>Овощи натуральные, порционно кукуруза</t>
  </si>
  <si>
    <t>99-У</t>
  </si>
  <si>
    <t>Суп овощной</t>
  </si>
  <si>
    <t>54-11г</t>
  </si>
  <si>
    <t>Картофельное пюре</t>
  </si>
  <si>
    <t>279-У</t>
  </si>
  <si>
    <t>Тефтели "Детские" с овощами тушёными</t>
  </si>
  <si>
    <t>54-7хн</t>
  </si>
  <si>
    <t>Компот из смородины</t>
  </si>
  <si>
    <t>Пятница, 1 неделя</t>
  </si>
  <si>
    <t>54-1о</t>
  </si>
  <si>
    <t>Омлет натуральный</t>
  </si>
  <si>
    <t>Чай витаминизированный</t>
  </si>
  <si>
    <t>Банан</t>
  </si>
  <si>
    <t>54-6г</t>
  </si>
  <si>
    <t>392,32-У</t>
  </si>
  <si>
    <t>Пельмени "Детские "отварные с бульоном*</t>
  </si>
  <si>
    <t>234-У</t>
  </si>
  <si>
    <t>Котлеты рыбные запеченные под  сметанно-луковым соусом</t>
  </si>
  <si>
    <t>Понедельник, 2 неделя</t>
  </si>
  <si>
    <t>Салат-коктейль фруктовый</t>
  </si>
  <si>
    <t>Чай фруктовый</t>
  </si>
  <si>
    <t>Блины со сгущенным молоком</t>
  </si>
  <si>
    <t>Салат из свеклы с маслом  растительным</t>
  </si>
  <si>
    <t>54-1с</t>
  </si>
  <si>
    <t>Щи из свежей капусты со сметаной</t>
  </si>
  <si>
    <t>299-У</t>
  </si>
  <si>
    <t>Крокеты "Детские"</t>
  </si>
  <si>
    <t>Компот из смеси сухофруктов</t>
  </si>
  <si>
    <t>Вторник, 2 неделя</t>
  </si>
  <si>
    <t>2,47-У</t>
  </si>
  <si>
    <t>Каша пшённая  молочная  с маслом сливочным</t>
  </si>
  <si>
    <t>740.02-У</t>
  </si>
  <si>
    <t>Шанежка наливная</t>
  </si>
  <si>
    <t>81-У</t>
  </si>
  <si>
    <t>Свекольник</t>
  </si>
  <si>
    <t>391-У</t>
  </si>
  <si>
    <t>Пельмени "Детские"  отварные*</t>
  </si>
  <si>
    <t>Соус сметано-томатный</t>
  </si>
  <si>
    <t>Чай с сахаром</t>
  </si>
  <si>
    <t>Среда, 2 неделя</t>
  </si>
  <si>
    <t>Молоко сгущенное</t>
  </si>
  <si>
    <t>Вареники с творогом</t>
  </si>
  <si>
    <t>0,05-У</t>
  </si>
  <si>
    <t>Закуска овощная*</t>
  </si>
  <si>
    <t>102-У</t>
  </si>
  <si>
    <t>Суп картофельный с горохом</t>
  </si>
  <si>
    <t>54-26г</t>
  </si>
  <si>
    <t>Рис с овощами</t>
  </si>
  <si>
    <t>23-У</t>
  </si>
  <si>
    <t>Нагетсы "Детские"*</t>
  </si>
  <si>
    <t>Четверг, 2 неделя</t>
  </si>
  <si>
    <t>54-32з</t>
  </si>
  <si>
    <t>Морковь в нарезке</t>
  </si>
  <si>
    <t>Тефтели "Детские" с овощами тушёными*</t>
  </si>
  <si>
    <t>54-19гн</t>
  </si>
  <si>
    <t>Чай фруктовый с вишней, малиной и яблоками</t>
  </si>
  <si>
    <t>Суп картофельный с макаронными изделиями</t>
  </si>
  <si>
    <t>54-6о</t>
  </si>
  <si>
    <t>Яйцо вареное</t>
  </si>
  <si>
    <t>Фрикадельки "Детские"*</t>
  </si>
  <si>
    <t>Пятница, 2 неделя</t>
  </si>
  <si>
    <t>334-У</t>
  </si>
  <si>
    <t>Соус ягодный сладкий</t>
  </si>
  <si>
    <t>Апельсин</t>
  </si>
  <si>
    <t>Суп картофельный с клецками</t>
  </si>
  <si>
    <t>311-У</t>
  </si>
  <si>
    <t>Картофель отварной</t>
  </si>
  <si>
    <t>267.66- У</t>
  </si>
  <si>
    <t>Крокеты с кабачком*</t>
  </si>
  <si>
    <t>Сок яблочный</t>
  </si>
  <si>
    <t>Средние показатели за Завтрак</t>
  </si>
  <si>
    <t>Средние показатели за Обед</t>
  </si>
  <si>
    <t>Средние показатели за период</t>
  </si>
  <si>
    <t>Возрастная категория: от 7 до 11 лет</t>
  </si>
  <si>
    <t>Характеристика питающихся: Без особенностей</t>
  </si>
  <si>
    <t>Примерное десятидневное цикличное меню для организации питания детей</t>
  </si>
  <si>
    <t>Приложение №1 к приказу №160от "01" августа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</si>
</sst>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2" fontId="2" fillId="0" borderId="4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79"/>
  <sheetViews>
    <sheetView tabSelected="1" topLeftCell="B1" workbookViewId="0">
      <selection activeCell="S2" sqref="S2"/>
    </sheetView>
  </sheetViews>
  <sheetFormatPr defaultRowHeight="15" x14ac:dyDescent="0.25"/>
  <cols>
    <col min="2" max="2" width="6.5703125" bestFit="1" customWidth="1"/>
    <col min="3" max="3" width="33.28515625" customWidth="1"/>
    <col min="4" max="4" width="5.7109375" bestFit="1" customWidth="1"/>
    <col min="5" max="5" width="6.5703125" bestFit="1" customWidth="1"/>
    <col min="6" max="6" width="7.42578125" bestFit="1" customWidth="1"/>
    <col min="7" max="7" width="8.85546875" bestFit="1" customWidth="1"/>
    <col min="8" max="8" width="15" bestFit="1" customWidth="1"/>
    <col min="9" max="10" width="6.5703125" bestFit="1" customWidth="1"/>
    <col min="11" max="11" width="7.42578125" bestFit="1" customWidth="1"/>
    <col min="12" max="13" width="6.5703125" bestFit="1" customWidth="1"/>
    <col min="14" max="16" width="8.28515625" bestFit="1" customWidth="1"/>
    <col min="17" max="17" width="7.42578125" bestFit="1" customWidth="1"/>
    <col min="18" max="18" width="8.28515625" bestFit="1" customWidth="1"/>
    <col min="19" max="21" width="6.5703125" bestFit="1" customWidth="1"/>
    <col min="22" max="22" width="7.42578125" bestFit="1" customWidth="1"/>
  </cols>
  <sheetData>
    <row r="1" spans="2:22" x14ac:dyDescent="0.25">
      <c r="N1" s="26" t="s">
        <v>163</v>
      </c>
      <c r="O1" s="26"/>
      <c r="P1" s="26"/>
      <c r="Q1" s="26"/>
      <c r="R1" s="26"/>
      <c r="S1" s="26"/>
      <c r="T1" s="26"/>
      <c r="U1" s="26"/>
      <c r="V1" s="26"/>
    </row>
    <row r="2" spans="2:22" ht="21" customHeight="1" x14ac:dyDescent="0.25">
      <c r="B2" s="18" t="s">
        <v>162</v>
      </c>
      <c r="C2" s="18"/>
      <c r="D2" s="18"/>
      <c r="E2" s="18"/>
      <c r="F2" s="18"/>
      <c r="G2" s="18"/>
      <c r="H2" s="18"/>
      <c r="N2" s="11"/>
      <c r="O2" s="11"/>
      <c r="P2" s="11"/>
      <c r="Q2" s="11"/>
      <c r="R2" s="11"/>
      <c r="S2" s="11"/>
      <c r="T2" s="11"/>
      <c r="U2" s="11"/>
      <c r="V2" s="11"/>
    </row>
    <row r="3" spans="2:22" x14ac:dyDescent="0.25">
      <c r="B3" s="27" t="s">
        <v>160</v>
      </c>
      <c r="C3" s="27"/>
      <c r="D3" s="27"/>
      <c r="E3" s="27"/>
      <c r="F3" s="27"/>
      <c r="G3" s="27"/>
      <c r="N3" s="11"/>
      <c r="O3" s="11"/>
      <c r="P3" s="11"/>
      <c r="Q3" s="11"/>
      <c r="R3" s="11"/>
      <c r="S3" s="11"/>
      <c r="T3" s="11"/>
      <c r="U3" s="11"/>
      <c r="V3" s="11"/>
    </row>
    <row r="4" spans="2:22" x14ac:dyDescent="0.25">
      <c r="B4" s="27" t="s">
        <v>161</v>
      </c>
      <c r="C4" s="27"/>
      <c r="D4" s="27"/>
      <c r="E4" s="27"/>
      <c r="F4" s="27"/>
      <c r="G4" s="27"/>
      <c r="N4" s="11"/>
      <c r="O4" s="11"/>
      <c r="P4" s="11"/>
      <c r="Q4" s="11"/>
      <c r="R4" s="11"/>
      <c r="S4" s="11"/>
      <c r="T4" s="11"/>
      <c r="U4" s="11"/>
      <c r="V4" s="11"/>
    </row>
    <row r="5" spans="2:22" x14ac:dyDescent="0.25">
      <c r="B5" s="27"/>
      <c r="C5" s="27"/>
      <c r="D5" s="27"/>
      <c r="E5" s="27"/>
      <c r="F5" s="27"/>
      <c r="G5" s="27"/>
      <c r="N5" s="11"/>
      <c r="O5" s="11"/>
      <c r="P5" s="11"/>
      <c r="Q5" s="11"/>
      <c r="R5" s="11"/>
      <c r="S5" s="11"/>
      <c r="T5" s="11"/>
      <c r="U5" s="11"/>
      <c r="V5" s="11"/>
    </row>
    <row r="7" spans="2:22" ht="15.75" thickBot="1" x14ac:dyDescent="0.3"/>
    <row r="8" spans="2:22" ht="15.75" thickBot="1" x14ac:dyDescent="0.3">
      <c r="B8" s="19" t="s">
        <v>0</v>
      </c>
      <c r="C8" s="21" t="s">
        <v>1</v>
      </c>
      <c r="D8" s="21" t="s">
        <v>2</v>
      </c>
      <c r="E8" s="23" t="s">
        <v>3</v>
      </c>
      <c r="F8" s="24"/>
      <c r="G8" s="25"/>
      <c r="H8" s="21" t="s">
        <v>4</v>
      </c>
      <c r="I8" s="23" t="s">
        <v>5</v>
      </c>
      <c r="J8" s="24"/>
      <c r="K8" s="24"/>
      <c r="L8" s="24"/>
      <c r="M8" s="25"/>
      <c r="N8" s="23" t="s">
        <v>6</v>
      </c>
      <c r="O8" s="24"/>
      <c r="P8" s="24"/>
      <c r="Q8" s="24"/>
      <c r="R8" s="24"/>
      <c r="S8" s="24"/>
      <c r="T8" s="24"/>
      <c r="U8" s="24"/>
      <c r="V8" s="25"/>
    </row>
    <row r="9" spans="2:22" ht="15.75" thickBot="1" x14ac:dyDescent="0.3">
      <c r="B9" s="20"/>
      <c r="C9" s="22"/>
      <c r="D9" s="22"/>
      <c r="E9" s="1" t="s">
        <v>7</v>
      </c>
      <c r="F9" s="1" t="s">
        <v>8</v>
      </c>
      <c r="G9" s="1" t="s">
        <v>9</v>
      </c>
      <c r="H9" s="22"/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16</v>
      </c>
      <c r="P9" s="1" t="s">
        <v>17</v>
      </c>
      <c r="Q9" s="1" t="s">
        <v>18</v>
      </c>
      <c r="R9" s="1" t="s">
        <v>19</v>
      </c>
      <c r="S9" s="1" t="s">
        <v>20</v>
      </c>
      <c r="T9" s="1" t="s">
        <v>21</v>
      </c>
      <c r="U9" s="1" t="s">
        <v>22</v>
      </c>
      <c r="V9" s="1" t="s">
        <v>23</v>
      </c>
    </row>
    <row r="10" spans="2:22" ht="15.75" thickBot="1" x14ac:dyDescent="0.3">
      <c r="B10" s="2"/>
      <c r="C10" s="3"/>
      <c r="D10" s="1" t="s">
        <v>24</v>
      </c>
      <c r="E10" s="1" t="s">
        <v>24</v>
      </c>
      <c r="F10" s="1" t="s">
        <v>24</v>
      </c>
      <c r="G10" s="1" t="s">
        <v>24</v>
      </c>
      <c r="H10" s="1" t="s">
        <v>25</v>
      </c>
      <c r="I10" s="1" t="s">
        <v>26</v>
      </c>
      <c r="J10" s="1" t="s">
        <v>26</v>
      </c>
      <c r="K10" s="1" t="s">
        <v>27</v>
      </c>
      <c r="L10" s="1" t="s">
        <v>27</v>
      </c>
      <c r="M10" s="1" t="s">
        <v>26</v>
      </c>
      <c r="N10" s="1" t="s">
        <v>26</v>
      </c>
      <c r="O10" s="1" t="s">
        <v>26</v>
      </c>
      <c r="P10" s="1" t="s">
        <v>26</v>
      </c>
      <c r="Q10" s="1" t="s">
        <v>26</v>
      </c>
      <c r="R10" s="1" t="s">
        <v>26</v>
      </c>
      <c r="S10" s="1" t="s">
        <v>26</v>
      </c>
      <c r="T10" s="1" t="s">
        <v>27</v>
      </c>
      <c r="U10" s="1" t="s">
        <v>27</v>
      </c>
      <c r="V10" s="1" t="s">
        <v>27</v>
      </c>
    </row>
    <row r="11" spans="2:22" ht="15.75" thickBot="1" x14ac:dyDescent="0.3">
      <c r="B11" s="4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  <c r="I11" s="1">
        <v>8</v>
      </c>
      <c r="J11" s="1">
        <v>9</v>
      </c>
      <c r="K11" s="1">
        <v>10</v>
      </c>
      <c r="L11" s="1">
        <v>11</v>
      </c>
      <c r="M11" s="1">
        <v>12</v>
      </c>
      <c r="N11" s="1">
        <v>13</v>
      </c>
      <c r="O11" s="1">
        <v>14</v>
      </c>
      <c r="P11" s="1">
        <v>15</v>
      </c>
      <c r="Q11" s="1">
        <v>16</v>
      </c>
      <c r="R11" s="1">
        <v>17</v>
      </c>
      <c r="S11" s="1">
        <v>18</v>
      </c>
      <c r="T11" s="1">
        <v>19</v>
      </c>
      <c r="U11" s="1">
        <v>20</v>
      </c>
      <c r="V11" s="1">
        <v>21</v>
      </c>
    </row>
    <row r="12" spans="2:22" ht="15.75" thickBot="1" x14ac:dyDescent="0.3">
      <c r="B12" s="15" t="s">
        <v>28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/>
    </row>
    <row r="13" spans="2:22" ht="15.75" thickBot="1" x14ac:dyDescent="0.3">
      <c r="B13" s="15" t="s">
        <v>29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7"/>
    </row>
    <row r="14" spans="2:22" ht="15.75" thickBot="1" x14ac:dyDescent="0.3">
      <c r="B14" s="5" t="s">
        <v>30</v>
      </c>
      <c r="C14" s="6" t="s">
        <v>31</v>
      </c>
      <c r="D14" s="6">
        <v>10</v>
      </c>
      <c r="E14" s="6">
        <v>0.1</v>
      </c>
      <c r="F14" s="6">
        <v>7.3</v>
      </c>
      <c r="G14" s="6">
        <v>0.1</v>
      </c>
      <c r="H14" s="6">
        <v>66.099999999999994</v>
      </c>
      <c r="I14" s="6">
        <v>0</v>
      </c>
      <c r="J14" s="6">
        <v>0.01</v>
      </c>
      <c r="K14" s="6">
        <v>45</v>
      </c>
      <c r="L14" s="6">
        <v>0.13</v>
      </c>
      <c r="M14" s="6">
        <v>0</v>
      </c>
      <c r="N14" s="6">
        <v>1.5</v>
      </c>
      <c r="O14" s="6">
        <v>3</v>
      </c>
      <c r="P14" s="6">
        <v>2.4</v>
      </c>
      <c r="Q14" s="6">
        <v>0</v>
      </c>
      <c r="R14" s="6">
        <v>3</v>
      </c>
      <c r="S14" s="6">
        <v>0.02</v>
      </c>
      <c r="T14" s="6">
        <v>0</v>
      </c>
      <c r="U14" s="6">
        <v>0.1</v>
      </c>
      <c r="V14" s="6">
        <v>0.28000000000000003</v>
      </c>
    </row>
    <row r="15" spans="2:22" ht="15.75" thickBot="1" x14ac:dyDescent="0.3">
      <c r="B15" s="5" t="s">
        <v>32</v>
      </c>
      <c r="C15" s="6" t="s">
        <v>33</v>
      </c>
      <c r="D15" s="6">
        <v>10</v>
      </c>
      <c r="E15" s="6">
        <v>2.2999999999999998</v>
      </c>
      <c r="F15" s="6">
        <v>3</v>
      </c>
      <c r="G15" s="6">
        <v>0</v>
      </c>
      <c r="H15" s="6">
        <v>35.799999999999997</v>
      </c>
      <c r="I15" s="6">
        <v>0</v>
      </c>
      <c r="J15" s="6">
        <v>0.03</v>
      </c>
      <c r="K15" s="6">
        <v>26</v>
      </c>
      <c r="L15" s="6">
        <v>0.1</v>
      </c>
      <c r="M15" s="6">
        <v>7.0000000000000007E-2</v>
      </c>
      <c r="N15" s="6">
        <v>81</v>
      </c>
      <c r="O15" s="6">
        <v>8.8000000000000007</v>
      </c>
      <c r="P15" s="6">
        <v>88</v>
      </c>
      <c r="Q15" s="6">
        <v>3.5</v>
      </c>
      <c r="R15" s="6">
        <v>50</v>
      </c>
      <c r="S15" s="6">
        <v>0.1</v>
      </c>
      <c r="T15" s="6">
        <v>0</v>
      </c>
      <c r="U15" s="6">
        <v>1.45</v>
      </c>
      <c r="V15" s="6">
        <v>0</v>
      </c>
    </row>
    <row r="16" spans="2:22" ht="15.75" thickBot="1" x14ac:dyDescent="0.3">
      <c r="B16" s="5" t="s">
        <v>34</v>
      </c>
      <c r="C16" s="6" t="s">
        <v>35</v>
      </c>
      <c r="D16" s="6">
        <v>220</v>
      </c>
      <c r="E16" s="6">
        <v>5.5</v>
      </c>
      <c r="F16" s="6">
        <v>6.5</v>
      </c>
      <c r="G16" s="6">
        <v>26.4</v>
      </c>
      <c r="H16" s="6">
        <v>185.8</v>
      </c>
      <c r="I16" s="6">
        <v>0.08</v>
      </c>
      <c r="J16" s="6">
        <v>0.15</v>
      </c>
      <c r="K16" s="6">
        <v>29.88</v>
      </c>
      <c r="L16" s="6">
        <v>7.0000000000000007E-2</v>
      </c>
      <c r="M16" s="6">
        <v>0.57999999999999996</v>
      </c>
      <c r="N16" s="6">
        <v>369.33</v>
      </c>
      <c r="O16" s="6">
        <v>172.38</v>
      </c>
      <c r="P16" s="6">
        <v>151.02000000000001</v>
      </c>
      <c r="Q16" s="6">
        <v>29.79</v>
      </c>
      <c r="R16" s="6">
        <v>136.07</v>
      </c>
      <c r="S16" s="6">
        <v>0.56999999999999995</v>
      </c>
      <c r="T16" s="6">
        <v>54.87</v>
      </c>
      <c r="U16" s="6">
        <v>4.5</v>
      </c>
      <c r="V16" s="6">
        <v>34.229999999999997</v>
      </c>
    </row>
    <row r="17" spans="2:22" ht="15.75" thickBot="1" x14ac:dyDescent="0.3">
      <c r="B17" s="5" t="s">
        <v>36</v>
      </c>
      <c r="C17" s="6" t="s">
        <v>37</v>
      </c>
      <c r="D17" s="6">
        <v>200</v>
      </c>
      <c r="E17" s="6">
        <v>4.7</v>
      </c>
      <c r="F17" s="6">
        <v>3.5</v>
      </c>
      <c r="G17" s="6">
        <v>12.5</v>
      </c>
      <c r="H17" s="6">
        <v>100.4</v>
      </c>
      <c r="I17" s="6">
        <v>0.04</v>
      </c>
      <c r="J17" s="6">
        <v>0.16</v>
      </c>
      <c r="K17" s="6">
        <v>17.25</v>
      </c>
      <c r="L17" s="6">
        <v>0</v>
      </c>
      <c r="M17" s="6">
        <v>0.68</v>
      </c>
      <c r="N17" s="6">
        <v>49.95</v>
      </c>
      <c r="O17" s="6">
        <v>220.33</v>
      </c>
      <c r="P17" s="6">
        <v>167.68</v>
      </c>
      <c r="Q17" s="6">
        <v>34.32</v>
      </c>
      <c r="R17" s="6">
        <v>130.28</v>
      </c>
      <c r="S17" s="6">
        <v>1.0900000000000001</v>
      </c>
      <c r="T17" s="6">
        <v>11.7</v>
      </c>
      <c r="U17" s="6">
        <v>2.29</v>
      </c>
      <c r="V17" s="6">
        <v>38.25</v>
      </c>
    </row>
    <row r="18" spans="2:22" ht="15.75" thickBot="1" x14ac:dyDescent="0.3">
      <c r="B18" s="5" t="s">
        <v>38</v>
      </c>
      <c r="C18" s="6" t="s">
        <v>39</v>
      </c>
      <c r="D18" s="6">
        <v>60</v>
      </c>
      <c r="E18" s="6">
        <v>4.5999999999999996</v>
      </c>
      <c r="F18" s="6">
        <v>0.5</v>
      </c>
      <c r="G18" s="6">
        <v>29.5</v>
      </c>
      <c r="H18" s="6">
        <v>140.6</v>
      </c>
      <c r="I18" s="6">
        <v>7.0000000000000007E-2</v>
      </c>
      <c r="J18" s="6">
        <v>0.02</v>
      </c>
      <c r="K18" s="6">
        <v>0</v>
      </c>
      <c r="L18" s="6">
        <v>0</v>
      </c>
      <c r="M18" s="6">
        <v>0</v>
      </c>
      <c r="N18" s="6">
        <v>299.39999999999998</v>
      </c>
      <c r="O18" s="6">
        <v>55.8</v>
      </c>
      <c r="P18" s="6">
        <v>12</v>
      </c>
      <c r="Q18" s="6">
        <v>8.4</v>
      </c>
      <c r="R18" s="6">
        <v>39</v>
      </c>
      <c r="S18" s="6">
        <v>0.66</v>
      </c>
      <c r="T18" s="6">
        <v>1.92</v>
      </c>
      <c r="U18" s="6">
        <v>3.6</v>
      </c>
      <c r="V18" s="6">
        <v>8.6999999999999993</v>
      </c>
    </row>
    <row r="19" spans="2:22" ht="15.75" thickBot="1" x14ac:dyDescent="0.3">
      <c r="B19" s="7"/>
      <c r="C19" s="10" t="s">
        <v>40</v>
      </c>
      <c r="D19" s="8">
        <f>D14+D15+D16+D17+D18</f>
        <v>500</v>
      </c>
      <c r="E19" s="8">
        <f t="shared" ref="E19:V19" si="0">E14+E15+E16+E17+E18</f>
        <v>17.200000000000003</v>
      </c>
      <c r="F19" s="8">
        <f t="shared" si="0"/>
        <v>20.8</v>
      </c>
      <c r="G19" s="8">
        <f t="shared" si="0"/>
        <v>68.5</v>
      </c>
      <c r="H19" s="8">
        <f t="shared" si="0"/>
        <v>528.70000000000005</v>
      </c>
      <c r="I19" s="8">
        <f t="shared" si="0"/>
        <v>0.19</v>
      </c>
      <c r="J19" s="8">
        <f t="shared" si="0"/>
        <v>0.37</v>
      </c>
      <c r="K19" s="8">
        <f t="shared" si="0"/>
        <v>118.13</v>
      </c>
      <c r="L19" s="8">
        <f t="shared" si="0"/>
        <v>0.30000000000000004</v>
      </c>
      <c r="M19" s="8">
        <f t="shared" si="0"/>
        <v>1.33</v>
      </c>
      <c r="N19" s="8">
        <f t="shared" si="0"/>
        <v>801.18</v>
      </c>
      <c r="O19" s="8">
        <f t="shared" si="0"/>
        <v>460.31</v>
      </c>
      <c r="P19" s="8">
        <f t="shared" si="0"/>
        <v>421.1</v>
      </c>
      <c r="Q19" s="8">
        <f t="shared" si="0"/>
        <v>76.010000000000005</v>
      </c>
      <c r="R19" s="8">
        <f t="shared" si="0"/>
        <v>358.35</v>
      </c>
      <c r="S19" s="8">
        <f t="shared" si="0"/>
        <v>2.44</v>
      </c>
      <c r="T19" s="8">
        <f t="shared" si="0"/>
        <v>68.489999999999995</v>
      </c>
      <c r="U19" s="8">
        <f t="shared" si="0"/>
        <v>11.94</v>
      </c>
      <c r="V19" s="8">
        <f t="shared" si="0"/>
        <v>81.459999999999994</v>
      </c>
    </row>
    <row r="20" spans="2:22" ht="15.75" thickBot="1" x14ac:dyDescent="0.3">
      <c r="B20" s="15" t="s">
        <v>41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7"/>
    </row>
    <row r="21" spans="2:22" ht="15.75" thickBot="1" x14ac:dyDescent="0.3">
      <c r="B21" s="5">
        <v>13</v>
      </c>
      <c r="C21" s="6" t="s">
        <v>42</v>
      </c>
      <c r="D21" s="9">
        <v>60</v>
      </c>
      <c r="E21" s="9">
        <v>0.6</v>
      </c>
      <c r="F21" s="9">
        <v>0.1</v>
      </c>
      <c r="G21" s="9">
        <v>2</v>
      </c>
      <c r="H21" s="9">
        <v>11.6</v>
      </c>
      <c r="I21" s="9">
        <v>0.03</v>
      </c>
      <c r="J21" s="9">
        <v>0.03</v>
      </c>
      <c r="K21" s="9">
        <v>61.9</v>
      </c>
      <c r="L21" s="9">
        <v>0</v>
      </c>
      <c r="M21" s="9">
        <v>13.5</v>
      </c>
      <c r="N21" s="9">
        <v>3.98</v>
      </c>
      <c r="O21" s="9">
        <v>145.30000000000001</v>
      </c>
      <c r="P21" s="9">
        <v>16</v>
      </c>
      <c r="Q21" s="9">
        <v>11.9</v>
      </c>
      <c r="R21" s="9">
        <v>22.3</v>
      </c>
      <c r="S21" s="9">
        <v>0.49</v>
      </c>
      <c r="T21" s="9">
        <v>1.59</v>
      </c>
      <c r="U21" s="9">
        <v>0.21</v>
      </c>
      <c r="V21" s="9">
        <v>15.7</v>
      </c>
    </row>
    <row r="22" spans="2:22" ht="15.75" thickBot="1" x14ac:dyDescent="0.3">
      <c r="B22" s="5">
        <v>113</v>
      </c>
      <c r="C22" s="6" t="s">
        <v>43</v>
      </c>
      <c r="D22" s="6">
        <v>200</v>
      </c>
      <c r="E22" s="6">
        <v>5.7</v>
      </c>
      <c r="F22" s="6">
        <v>7.2</v>
      </c>
      <c r="G22" s="6">
        <v>12.1</v>
      </c>
      <c r="H22" s="6">
        <v>135.9</v>
      </c>
      <c r="I22" s="6">
        <v>0.04</v>
      </c>
      <c r="J22" s="6">
        <v>0.04</v>
      </c>
      <c r="K22" s="6">
        <v>14.45</v>
      </c>
      <c r="L22" s="6">
        <v>0.09</v>
      </c>
      <c r="M22" s="6">
        <v>0.46</v>
      </c>
      <c r="N22" s="6">
        <v>14.84</v>
      </c>
      <c r="O22" s="6">
        <v>65.09</v>
      </c>
      <c r="P22" s="6">
        <v>10.57</v>
      </c>
      <c r="Q22" s="6">
        <v>6.87</v>
      </c>
      <c r="R22" s="6">
        <v>51.53</v>
      </c>
      <c r="S22" s="6">
        <v>0.6</v>
      </c>
      <c r="T22" s="6">
        <v>2.0699999999999998</v>
      </c>
      <c r="U22" s="6">
        <v>2.0699999999999998</v>
      </c>
      <c r="V22" s="6">
        <v>33.340000000000003</v>
      </c>
    </row>
    <row r="23" spans="2:22" ht="15.75" thickBot="1" x14ac:dyDescent="0.3">
      <c r="B23" s="5" t="s">
        <v>44</v>
      </c>
      <c r="C23" s="6" t="s">
        <v>45</v>
      </c>
      <c r="D23" s="6">
        <v>150</v>
      </c>
      <c r="E23" s="6">
        <v>7.8</v>
      </c>
      <c r="F23" s="6">
        <v>7</v>
      </c>
      <c r="G23" s="6">
        <v>33.9</v>
      </c>
      <c r="H23" s="6">
        <v>229.4</v>
      </c>
      <c r="I23" s="6">
        <v>0.2</v>
      </c>
      <c r="J23" s="6">
        <v>0.11</v>
      </c>
      <c r="K23" s="6">
        <v>22.38</v>
      </c>
      <c r="L23" s="6">
        <v>0.1</v>
      </c>
      <c r="M23" s="6">
        <v>0</v>
      </c>
      <c r="N23" s="6">
        <v>30.83</v>
      </c>
      <c r="O23" s="6">
        <v>207.01</v>
      </c>
      <c r="P23" s="6">
        <v>13.56</v>
      </c>
      <c r="Q23" s="6">
        <v>113.18</v>
      </c>
      <c r="R23" s="6">
        <v>170.61</v>
      </c>
      <c r="S23" s="6">
        <v>3.81</v>
      </c>
      <c r="T23" s="6">
        <v>2.15</v>
      </c>
      <c r="U23" s="6">
        <v>3.33</v>
      </c>
      <c r="V23" s="6">
        <v>15.17</v>
      </c>
    </row>
    <row r="24" spans="2:22" ht="15.75" thickBot="1" x14ac:dyDescent="0.3">
      <c r="B24" s="5" t="s">
        <v>46</v>
      </c>
      <c r="C24" s="6" t="s">
        <v>47</v>
      </c>
      <c r="D24" s="6">
        <v>90</v>
      </c>
      <c r="E24" s="6">
        <v>16.600000000000001</v>
      </c>
      <c r="F24" s="6">
        <v>16.600000000000001</v>
      </c>
      <c r="G24" s="6">
        <v>21.8</v>
      </c>
      <c r="H24" s="6">
        <v>303.39999999999998</v>
      </c>
      <c r="I24" s="6">
        <v>0.12</v>
      </c>
      <c r="J24" s="6">
        <v>0.21</v>
      </c>
      <c r="K24" s="6">
        <v>131.38</v>
      </c>
      <c r="L24" s="6">
        <v>1.1100000000000001</v>
      </c>
      <c r="M24" s="6">
        <v>4.75</v>
      </c>
      <c r="N24" s="6">
        <v>157.37</v>
      </c>
      <c r="O24" s="6">
        <v>349.85</v>
      </c>
      <c r="P24" s="6">
        <v>104.34</v>
      </c>
      <c r="Q24" s="6">
        <v>31.49</v>
      </c>
      <c r="R24" s="6">
        <v>195.6</v>
      </c>
      <c r="S24" s="6">
        <v>3.21</v>
      </c>
      <c r="T24" s="6">
        <v>17.53</v>
      </c>
      <c r="U24" s="6">
        <v>4.4400000000000004</v>
      </c>
      <c r="V24" s="6">
        <v>61.7</v>
      </c>
    </row>
    <row r="25" spans="2:22" ht="15.75" thickBot="1" x14ac:dyDescent="0.3">
      <c r="B25" s="5" t="s">
        <v>48</v>
      </c>
      <c r="C25" s="6" t="s">
        <v>49</v>
      </c>
      <c r="D25" s="6">
        <v>200</v>
      </c>
      <c r="E25" s="6">
        <v>0.5</v>
      </c>
      <c r="F25" s="6">
        <v>0.1</v>
      </c>
      <c r="G25" s="6">
        <v>12.8</v>
      </c>
      <c r="H25" s="6">
        <v>54.6</v>
      </c>
      <c r="I25" s="6">
        <v>0.01</v>
      </c>
      <c r="J25" s="6">
        <v>0.02</v>
      </c>
      <c r="K25" s="6">
        <v>18.66</v>
      </c>
      <c r="L25" s="6">
        <v>0</v>
      </c>
      <c r="M25" s="6">
        <v>16.62</v>
      </c>
      <c r="N25" s="6">
        <v>5.91</v>
      </c>
      <c r="O25" s="6">
        <v>155.54</v>
      </c>
      <c r="P25" s="6">
        <v>62.38</v>
      </c>
      <c r="Q25" s="6">
        <v>14.99</v>
      </c>
      <c r="R25" s="6">
        <v>15.25</v>
      </c>
      <c r="S25" s="6">
        <v>0.56999999999999995</v>
      </c>
      <c r="T25" s="6">
        <v>0.36</v>
      </c>
      <c r="U25" s="6">
        <v>0.23</v>
      </c>
      <c r="V25" s="6">
        <v>4.9000000000000004</v>
      </c>
    </row>
    <row r="26" spans="2:22" ht="15.75" thickBot="1" x14ac:dyDescent="0.3">
      <c r="B26" s="5" t="s">
        <v>38</v>
      </c>
      <c r="C26" s="6" t="s">
        <v>50</v>
      </c>
      <c r="D26" s="6">
        <v>50</v>
      </c>
      <c r="E26" s="6">
        <v>3.3</v>
      </c>
      <c r="F26" s="6">
        <v>0.6</v>
      </c>
      <c r="G26" s="6">
        <v>19.8</v>
      </c>
      <c r="H26" s="6">
        <v>97.8</v>
      </c>
      <c r="I26" s="6">
        <v>0.09</v>
      </c>
      <c r="J26" s="6">
        <v>0.04</v>
      </c>
      <c r="K26" s="6">
        <v>0</v>
      </c>
      <c r="L26" s="6">
        <v>0</v>
      </c>
      <c r="M26" s="6">
        <v>0</v>
      </c>
      <c r="N26" s="6">
        <v>203</v>
      </c>
      <c r="O26" s="6">
        <v>117.5</v>
      </c>
      <c r="P26" s="6">
        <v>14.5</v>
      </c>
      <c r="Q26" s="6">
        <v>23.5</v>
      </c>
      <c r="R26" s="6">
        <v>75</v>
      </c>
      <c r="S26" s="6">
        <v>1.95</v>
      </c>
      <c r="T26" s="6">
        <v>2.2000000000000002</v>
      </c>
      <c r="U26" s="6">
        <v>2.75</v>
      </c>
      <c r="V26" s="6">
        <v>12</v>
      </c>
    </row>
    <row r="27" spans="2:22" ht="15.75" thickBot="1" x14ac:dyDescent="0.3">
      <c r="B27" s="7"/>
      <c r="C27" s="10" t="s">
        <v>51</v>
      </c>
      <c r="D27" s="8">
        <f>D26+D25+D24+D23+D22+D21</f>
        <v>750</v>
      </c>
      <c r="E27" s="8">
        <f t="shared" ref="E27:V27" si="1">E26+E25+E24+E23+E22+E21</f>
        <v>34.500000000000007</v>
      </c>
      <c r="F27" s="8">
        <f t="shared" si="1"/>
        <v>31.6</v>
      </c>
      <c r="G27" s="8">
        <f t="shared" si="1"/>
        <v>102.4</v>
      </c>
      <c r="H27" s="8">
        <f t="shared" si="1"/>
        <v>832.69999999999993</v>
      </c>
      <c r="I27" s="8">
        <f t="shared" si="1"/>
        <v>0.49</v>
      </c>
      <c r="J27" s="8">
        <f t="shared" si="1"/>
        <v>0.44999999999999996</v>
      </c>
      <c r="K27" s="8">
        <f t="shared" si="1"/>
        <v>248.76999999999998</v>
      </c>
      <c r="L27" s="8">
        <f t="shared" si="1"/>
        <v>1.3000000000000003</v>
      </c>
      <c r="M27" s="8">
        <f t="shared" si="1"/>
        <v>35.33</v>
      </c>
      <c r="N27" s="8">
        <f t="shared" si="1"/>
        <v>415.92999999999995</v>
      </c>
      <c r="O27" s="8">
        <f t="shared" si="1"/>
        <v>1040.29</v>
      </c>
      <c r="P27" s="8">
        <f t="shared" si="1"/>
        <v>221.35</v>
      </c>
      <c r="Q27" s="8">
        <f t="shared" si="1"/>
        <v>201.93000000000004</v>
      </c>
      <c r="R27" s="8">
        <f t="shared" si="1"/>
        <v>530.29</v>
      </c>
      <c r="S27" s="8">
        <f t="shared" si="1"/>
        <v>10.63</v>
      </c>
      <c r="T27" s="8">
        <f t="shared" si="1"/>
        <v>25.9</v>
      </c>
      <c r="U27" s="8">
        <f t="shared" si="1"/>
        <v>13.030000000000001</v>
      </c>
      <c r="V27" s="8">
        <f t="shared" si="1"/>
        <v>142.81</v>
      </c>
    </row>
    <row r="28" spans="2:22" ht="15.75" thickBot="1" x14ac:dyDescent="0.3">
      <c r="B28" s="5"/>
      <c r="C28" s="10" t="s">
        <v>52</v>
      </c>
      <c r="D28" s="8">
        <f>D27+D19</f>
        <v>1250</v>
      </c>
      <c r="E28" s="8">
        <f t="shared" ref="E28:V28" si="2">E27+E19</f>
        <v>51.70000000000001</v>
      </c>
      <c r="F28" s="8">
        <f t="shared" si="2"/>
        <v>52.400000000000006</v>
      </c>
      <c r="G28" s="8">
        <f t="shared" si="2"/>
        <v>170.9</v>
      </c>
      <c r="H28" s="8">
        <f t="shared" si="2"/>
        <v>1361.4</v>
      </c>
      <c r="I28" s="8">
        <f t="shared" si="2"/>
        <v>0.67999999999999994</v>
      </c>
      <c r="J28" s="8">
        <f t="shared" si="2"/>
        <v>0.82</v>
      </c>
      <c r="K28" s="8">
        <f t="shared" si="2"/>
        <v>366.9</v>
      </c>
      <c r="L28" s="8">
        <f t="shared" si="2"/>
        <v>1.6000000000000003</v>
      </c>
      <c r="M28" s="8">
        <f t="shared" si="2"/>
        <v>36.659999999999997</v>
      </c>
      <c r="N28" s="8">
        <f t="shared" si="2"/>
        <v>1217.1099999999999</v>
      </c>
      <c r="O28" s="8">
        <f t="shared" si="2"/>
        <v>1500.6</v>
      </c>
      <c r="P28" s="8">
        <f t="shared" si="2"/>
        <v>642.45000000000005</v>
      </c>
      <c r="Q28" s="8">
        <f t="shared" si="2"/>
        <v>277.94000000000005</v>
      </c>
      <c r="R28" s="8">
        <f t="shared" si="2"/>
        <v>888.64</v>
      </c>
      <c r="S28" s="8">
        <f t="shared" si="2"/>
        <v>13.07</v>
      </c>
      <c r="T28" s="8">
        <f t="shared" si="2"/>
        <v>94.389999999999986</v>
      </c>
      <c r="U28" s="8">
        <f t="shared" si="2"/>
        <v>24.97</v>
      </c>
      <c r="V28" s="8">
        <f t="shared" si="2"/>
        <v>224.26999999999998</v>
      </c>
    </row>
    <row r="29" spans="2:22" ht="15.75" thickBot="1" x14ac:dyDescent="0.3">
      <c r="B29" s="15" t="s">
        <v>53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</row>
    <row r="30" spans="2:22" ht="15.75" thickBot="1" x14ac:dyDescent="0.3">
      <c r="B30" s="15" t="s">
        <v>29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7"/>
    </row>
    <row r="31" spans="2:22" ht="15.75" thickBot="1" x14ac:dyDescent="0.3">
      <c r="B31" s="5">
        <v>330</v>
      </c>
      <c r="C31" s="6" t="s">
        <v>54</v>
      </c>
      <c r="D31" s="6">
        <v>30</v>
      </c>
      <c r="E31" s="6">
        <v>0.8</v>
      </c>
      <c r="F31" s="6">
        <v>2.4</v>
      </c>
      <c r="G31" s="6">
        <v>2.2999999999999998</v>
      </c>
      <c r="H31" s="6">
        <v>33.9</v>
      </c>
      <c r="I31" s="6">
        <v>0.01</v>
      </c>
      <c r="J31" s="6">
        <v>0.02</v>
      </c>
      <c r="K31" s="6">
        <v>11.39</v>
      </c>
      <c r="L31" s="6">
        <v>0</v>
      </c>
      <c r="M31" s="6">
        <v>0.06</v>
      </c>
      <c r="N31" s="6">
        <v>50.01</v>
      </c>
      <c r="O31" s="6">
        <v>25.61</v>
      </c>
      <c r="P31" s="6">
        <v>22.91</v>
      </c>
      <c r="Q31" s="6">
        <v>2.48</v>
      </c>
      <c r="R31" s="6">
        <v>15.11</v>
      </c>
      <c r="S31" s="6">
        <v>7.0000000000000007E-2</v>
      </c>
      <c r="T31" s="6">
        <v>2.06</v>
      </c>
      <c r="U31" s="6">
        <v>0.28999999999999998</v>
      </c>
      <c r="V31" s="6">
        <v>4.04</v>
      </c>
    </row>
    <row r="32" spans="2:22" ht="15.75" thickBot="1" x14ac:dyDescent="0.3">
      <c r="B32" s="5" t="s">
        <v>55</v>
      </c>
      <c r="C32" s="6" t="s">
        <v>56</v>
      </c>
      <c r="D32" s="6">
        <v>200</v>
      </c>
      <c r="E32" s="6">
        <v>3.9</v>
      </c>
      <c r="F32" s="6">
        <v>2.9</v>
      </c>
      <c r="G32" s="6">
        <v>11.2</v>
      </c>
      <c r="H32" s="6">
        <v>86</v>
      </c>
      <c r="I32" s="6">
        <v>0.03</v>
      </c>
      <c r="J32" s="6">
        <v>0.13</v>
      </c>
      <c r="K32" s="6">
        <v>13.29</v>
      </c>
      <c r="L32" s="6">
        <v>0</v>
      </c>
      <c r="M32" s="6">
        <v>0.52</v>
      </c>
      <c r="N32" s="6">
        <v>38.549999999999997</v>
      </c>
      <c r="O32" s="6">
        <v>183.98</v>
      </c>
      <c r="P32" s="6">
        <v>148.32</v>
      </c>
      <c r="Q32" s="6">
        <v>30.67</v>
      </c>
      <c r="R32" s="6">
        <v>106.79</v>
      </c>
      <c r="S32" s="6">
        <v>1.06</v>
      </c>
      <c r="T32" s="6">
        <v>9</v>
      </c>
      <c r="U32" s="6">
        <v>1.76</v>
      </c>
      <c r="V32" s="6">
        <v>20</v>
      </c>
    </row>
    <row r="33" spans="2:22" ht="15.75" thickBot="1" x14ac:dyDescent="0.3">
      <c r="B33" s="5" t="s">
        <v>57</v>
      </c>
      <c r="C33" s="6" t="s">
        <v>58</v>
      </c>
      <c r="D33" s="6">
        <v>120</v>
      </c>
      <c r="E33" s="6">
        <v>5.8</v>
      </c>
      <c r="F33" s="6">
        <v>8.6999999999999993</v>
      </c>
      <c r="G33" s="6">
        <v>32.1</v>
      </c>
      <c r="H33" s="6">
        <v>229.7</v>
      </c>
      <c r="I33" s="6">
        <v>0.1</v>
      </c>
      <c r="J33" s="6">
        <v>0.08</v>
      </c>
      <c r="K33" s="6">
        <v>26.62</v>
      </c>
      <c r="L33" s="6">
        <v>0.16</v>
      </c>
      <c r="M33" s="6">
        <v>4.32</v>
      </c>
      <c r="N33" s="6">
        <v>109.59</v>
      </c>
      <c r="O33" s="6">
        <v>298.33999999999997</v>
      </c>
      <c r="P33" s="6">
        <v>40.28</v>
      </c>
      <c r="Q33" s="6">
        <v>19.11</v>
      </c>
      <c r="R33" s="6">
        <v>81.75</v>
      </c>
      <c r="S33" s="6">
        <v>0.98</v>
      </c>
      <c r="T33" s="6">
        <v>5.74</v>
      </c>
      <c r="U33" s="6">
        <v>3.43</v>
      </c>
      <c r="V33" s="6">
        <v>32.869999999999997</v>
      </c>
    </row>
    <row r="34" spans="2:22" ht="15.75" thickBot="1" x14ac:dyDescent="0.3">
      <c r="B34" s="5" t="s">
        <v>38</v>
      </c>
      <c r="C34" s="6" t="s">
        <v>59</v>
      </c>
      <c r="D34" s="6">
        <v>120</v>
      </c>
      <c r="E34" s="6">
        <v>0.5</v>
      </c>
      <c r="F34" s="6">
        <v>0.5</v>
      </c>
      <c r="G34" s="6">
        <v>11.8</v>
      </c>
      <c r="H34" s="6">
        <v>53.3</v>
      </c>
      <c r="I34" s="6">
        <v>0.04</v>
      </c>
      <c r="J34" s="6">
        <v>0.02</v>
      </c>
      <c r="K34" s="6">
        <v>6</v>
      </c>
      <c r="L34" s="6">
        <v>0</v>
      </c>
      <c r="M34" s="6">
        <v>12</v>
      </c>
      <c r="N34" s="6">
        <v>31.2</v>
      </c>
      <c r="O34" s="6">
        <v>333.6</v>
      </c>
      <c r="P34" s="6">
        <v>19.2</v>
      </c>
      <c r="Q34" s="6">
        <v>10.8</v>
      </c>
      <c r="R34" s="6">
        <v>13.2</v>
      </c>
      <c r="S34" s="6">
        <v>2.64</v>
      </c>
      <c r="T34" s="6">
        <v>2.4</v>
      </c>
      <c r="U34" s="6">
        <v>0.36</v>
      </c>
      <c r="V34" s="6">
        <v>9.6</v>
      </c>
    </row>
    <row r="35" spans="2:22" ht="15.75" thickBot="1" x14ac:dyDescent="0.3">
      <c r="B35" s="5" t="s">
        <v>38</v>
      </c>
      <c r="C35" s="6" t="s">
        <v>39</v>
      </c>
      <c r="D35" s="6">
        <v>30</v>
      </c>
      <c r="E35" s="6">
        <v>2.2999999999999998</v>
      </c>
      <c r="F35" s="6">
        <v>0.2</v>
      </c>
      <c r="G35" s="6">
        <v>14.8</v>
      </c>
      <c r="H35" s="6">
        <v>70.3</v>
      </c>
      <c r="I35" s="6">
        <v>0.03</v>
      </c>
      <c r="J35" s="6">
        <v>0.01</v>
      </c>
      <c r="K35" s="6">
        <v>0</v>
      </c>
      <c r="L35" s="6">
        <v>0</v>
      </c>
      <c r="M35" s="6">
        <v>0</v>
      </c>
      <c r="N35" s="6">
        <v>149.69999999999999</v>
      </c>
      <c r="O35" s="6">
        <v>27.9</v>
      </c>
      <c r="P35" s="6">
        <v>6</v>
      </c>
      <c r="Q35" s="6">
        <v>4.2</v>
      </c>
      <c r="R35" s="6">
        <v>19.5</v>
      </c>
      <c r="S35" s="6">
        <v>0.33</v>
      </c>
      <c r="T35" s="6">
        <v>0.96</v>
      </c>
      <c r="U35" s="6">
        <v>1.8</v>
      </c>
      <c r="V35" s="6">
        <v>4.3499999999999996</v>
      </c>
    </row>
    <row r="36" spans="2:22" ht="15.75" thickBot="1" x14ac:dyDescent="0.3">
      <c r="B36" s="5"/>
      <c r="C36" s="10" t="s">
        <v>40</v>
      </c>
      <c r="D36" s="8">
        <f>D31+D32+D33+D34+D35</f>
        <v>500</v>
      </c>
      <c r="E36" s="8">
        <f t="shared" ref="E36:V36" si="3">E31+E32+E33+E34+E35</f>
        <v>13.3</v>
      </c>
      <c r="F36" s="8">
        <f t="shared" si="3"/>
        <v>14.7</v>
      </c>
      <c r="G36" s="8">
        <f t="shared" si="3"/>
        <v>72.2</v>
      </c>
      <c r="H36" s="8">
        <f t="shared" si="3"/>
        <v>473.20000000000005</v>
      </c>
      <c r="I36" s="8">
        <f t="shared" si="3"/>
        <v>0.21000000000000002</v>
      </c>
      <c r="J36" s="8">
        <f t="shared" si="3"/>
        <v>0.25999999999999995</v>
      </c>
      <c r="K36" s="8">
        <f t="shared" si="3"/>
        <v>57.3</v>
      </c>
      <c r="L36" s="8">
        <f t="shared" si="3"/>
        <v>0.16</v>
      </c>
      <c r="M36" s="8">
        <f t="shared" si="3"/>
        <v>16.899999999999999</v>
      </c>
      <c r="N36" s="8">
        <f t="shared" si="3"/>
        <v>379.04999999999995</v>
      </c>
      <c r="O36" s="8">
        <f t="shared" si="3"/>
        <v>869.43</v>
      </c>
      <c r="P36" s="8">
        <f t="shared" si="3"/>
        <v>236.70999999999998</v>
      </c>
      <c r="Q36" s="8">
        <f t="shared" si="3"/>
        <v>67.260000000000005</v>
      </c>
      <c r="R36" s="8">
        <f t="shared" si="3"/>
        <v>236.35</v>
      </c>
      <c r="S36" s="8">
        <f t="shared" si="3"/>
        <v>5.08</v>
      </c>
      <c r="T36" s="8">
        <f t="shared" si="3"/>
        <v>20.16</v>
      </c>
      <c r="U36" s="8">
        <f t="shared" si="3"/>
        <v>7.6400000000000006</v>
      </c>
      <c r="V36" s="8">
        <f t="shared" si="3"/>
        <v>70.859999999999985</v>
      </c>
    </row>
    <row r="37" spans="2:22" ht="15.75" thickBot="1" x14ac:dyDescent="0.3">
      <c r="B37" s="15" t="s">
        <v>41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7"/>
    </row>
    <row r="38" spans="2:22" ht="15.75" thickBot="1" x14ac:dyDescent="0.3">
      <c r="B38" s="5">
        <v>17</v>
      </c>
      <c r="C38" s="6" t="s">
        <v>60</v>
      </c>
      <c r="D38" s="9">
        <v>60</v>
      </c>
      <c r="E38" s="9">
        <v>0.7</v>
      </c>
      <c r="F38" s="9">
        <v>0.1</v>
      </c>
      <c r="G38" s="9">
        <v>2.2000000000000002</v>
      </c>
      <c r="H38" s="9">
        <v>12.5</v>
      </c>
      <c r="I38" s="9">
        <v>0.02</v>
      </c>
      <c r="J38" s="9">
        <v>0.02</v>
      </c>
      <c r="K38" s="9">
        <v>29.2</v>
      </c>
      <c r="L38" s="9">
        <v>0</v>
      </c>
      <c r="M38" s="9">
        <v>16</v>
      </c>
      <c r="N38" s="9">
        <v>4.8</v>
      </c>
      <c r="O38" s="9">
        <v>146.19999999999999</v>
      </c>
      <c r="P38" s="9">
        <v>17</v>
      </c>
      <c r="Q38" s="9">
        <v>10</v>
      </c>
      <c r="R38" s="9">
        <v>19.8</v>
      </c>
      <c r="S38" s="9">
        <v>0.42</v>
      </c>
      <c r="T38" s="9">
        <v>1.6</v>
      </c>
      <c r="U38" s="9">
        <v>0.2</v>
      </c>
      <c r="V38" s="9">
        <v>9.4</v>
      </c>
    </row>
    <row r="39" spans="2:22" ht="15.75" thickBot="1" x14ac:dyDescent="0.3">
      <c r="B39" s="5" t="s">
        <v>61</v>
      </c>
      <c r="C39" s="6" t="s">
        <v>62</v>
      </c>
      <c r="D39" s="6">
        <v>200</v>
      </c>
      <c r="E39" s="6">
        <v>5.0999999999999996</v>
      </c>
      <c r="F39" s="6">
        <v>4.5</v>
      </c>
      <c r="G39" s="6">
        <v>10.8</v>
      </c>
      <c r="H39" s="6">
        <v>103.9</v>
      </c>
      <c r="I39" s="6">
        <v>0.04</v>
      </c>
      <c r="J39" s="6">
        <v>0.04</v>
      </c>
      <c r="K39" s="6">
        <v>130.22999999999999</v>
      </c>
      <c r="L39" s="6">
        <v>0</v>
      </c>
      <c r="M39" s="6">
        <v>8.5299999999999994</v>
      </c>
      <c r="N39" s="6">
        <v>19.350000000000001</v>
      </c>
      <c r="O39" s="6">
        <v>319.64999999999998</v>
      </c>
      <c r="P39" s="6">
        <v>30.92</v>
      </c>
      <c r="Q39" s="6">
        <v>22.45</v>
      </c>
      <c r="R39" s="6">
        <v>46.51</v>
      </c>
      <c r="S39" s="6">
        <v>1.03</v>
      </c>
      <c r="T39" s="6">
        <v>5.21</v>
      </c>
      <c r="U39" s="6">
        <v>0.44</v>
      </c>
      <c r="V39" s="6">
        <v>27.35</v>
      </c>
    </row>
    <row r="40" spans="2:22" ht="15.75" thickBot="1" x14ac:dyDescent="0.3">
      <c r="B40" s="5" t="s">
        <v>63</v>
      </c>
      <c r="C40" s="6" t="s">
        <v>64</v>
      </c>
      <c r="D40" s="6">
        <v>150</v>
      </c>
      <c r="E40" s="6">
        <v>3.5</v>
      </c>
      <c r="F40" s="6">
        <v>4.3</v>
      </c>
      <c r="G40" s="6">
        <v>35.799999999999997</v>
      </c>
      <c r="H40" s="6">
        <v>195.8</v>
      </c>
      <c r="I40" s="6">
        <v>0.03</v>
      </c>
      <c r="J40" s="6">
        <v>0.02</v>
      </c>
      <c r="K40" s="6">
        <v>16.2</v>
      </c>
      <c r="L40" s="6">
        <v>0.08</v>
      </c>
      <c r="M40" s="6">
        <v>0</v>
      </c>
      <c r="N40" s="6">
        <v>6.37</v>
      </c>
      <c r="O40" s="6">
        <v>45.48</v>
      </c>
      <c r="P40" s="6">
        <v>5.01</v>
      </c>
      <c r="Q40" s="6">
        <v>23.06</v>
      </c>
      <c r="R40" s="6">
        <v>70.73</v>
      </c>
      <c r="S40" s="6">
        <v>0.47</v>
      </c>
      <c r="T40" s="6">
        <v>0.74</v>
      </c>
      <c r="U40" s="6">
        <v>7.1</v>
      </c>
      <c r="V40" s="6">
        <v>26.67</v>
      </c>
    </row>
    <row r="41" spans="2:22" ht="15.75" thickBot="1" x14ac:dyDescent="0.3">
      <c r="B41" s="5" t="s">
        <v>65</v>
      </c>
      <c r="C41" s="6" t="s">
        <v>66</v>
      </c>
      <c r="D41" s="6">
        <v>90</v>
      </c>
      <c r="E41" s="6">
        <v>17.100000000000001</v>
      </c>
      <c r="F41" s="6">
        <v>23.1</v>
      </c>
      <c r="G41" s="6">
        <v>22.6</v>
      </c>
      <c r="H41" s="6">
        <v>366.8</v>
      </c>
      <c r="I41" s="6">
        <v>0.14000000000000001</v>
      </c>
      <c r="J41" s="6">
        <v>0.27</v>
      </c>
      <c r="K41" s="6">
        <v>90.66</v>
      </c>
      <c r="L41" s="6">
        <v>2</v>
      </c>
      <c r="M41" s="6">
        <v>6.89</v>
      </c>
      <c r="N41" s="6">
        <v>408.41</v>
      </c>
      <c r="O41" s="6">
        <v>280.08999999999997</v>
      </c>
      <c r="P41" s="6">
        <v>158.96</v>
      </c>
      <c r="Q41" s="6">
        <v>28.05</v>
      </c>
      <c r="R41" s="6">
        <v>196.89</v>
      </c>
      <c r="S41" s="6">
        <v>3.17</v>
      </c>
      <c r="T41" s="6">
        <v>22.18</v>
      </c>
      <c r="U41" s="6">
        <v>4.76</v>
      </c>
      <c r="V41" s="6">
        <v>99.49</v>
      </c>
    </row>
    <row r="42" spans="2:22" ht="15.75" thickBot="1" x14ac:dyDescent="0.3">
      <c r="B42" s="5">
        <v>15</v>
      </c>
      <c r="C42" s="6" t="s">
        <v>67</v>
      </c>
      <c r="D42" s="6">
        <v>200</v>
      </c>
      <c r="E42" s="6">
        <v>0.2</v>
      </c>
      <c r="F42" s="6">
        <v>0.1</v>
      </c>
      <c r="G42" s="6">
        <v>20.100000000000001</v>
      </c>
      <c r="H42" s="6">
        <v>82.4</v>
      </c>
      <c r="I42" s="6">
        <v>0.17</v>
      </c>
      <c r="J42" s="6">
        <v>0.21</v>
      </c>
      <c r="K42" s="6">
        <v>56.43</v>
      </c>
      <c r="L42" s="6">
        <v>1.26</v>
      </c>
      <c r="M42" s="6">
        <v>8.1</v>
      </c>
      <c r="N42" s="6">
        <v>8.23</v>
      </c>
      <c r="O42" s="6">
        <v>101.17</v>
      </c>
      <c r="P42" s="6">
        <v>70.760000000000005</v>
      </c>
      <c r="Q42" s="6">
        <v>5.74</v>
      </c>
      <c r="R42" s="6">
        <v>6.79</v>
      </c>
      <c r="S42" s="6">
        <v>0.65</v>
      </c>
      <c r="T42" s="6">
        <v>0.9</v>
      </c>
      <c r="U42" s="6">
        <v>0.09</v>
      </c>
      <c r="V42" s="6">
        <v>4.3499999999999996</v>
      </c>
    </row>
    <row r="43" spans="2:22" ht="15.75" thickBot="1" x14ac:dyDescent="0.3">
      <c r="B43" s="5" t="s">
        <v>38</v>
      </c>
      <c r="C43" s="6" t="s">
        <v>50</v>
      </c>
      <c r="D43" s="6">
        <v>50</v>
      </c>
      <c r="E43" s="6">
        <v>3.3</v>
      </c>
      <c r="F43" s="6">
        <v>0.6</v>
      </c>
      <c r="G43" s="6">
        <v>19.8</v>
      </c>
      <c r="H43" s="6">
        <v>97.8</v>
      </c>
      <c r="I43" s="6">
        <v>0.09</v>
      </c>
      <c r="J43" s="6">
        <v>0.04</v>
      </c>
      <c r="K43" s="6">
        <v>0</v>
      </c>
      <c r="L43" s="6">
        <v>0</v>
      </c>
      <c r="M43" s="6">
        <v>0</v>
      </c>
      <c r="N43" s="6">
        <v>203</v>
      </c>
      <c r="O43" s="6">
        <v>117.5</v>
      </c>
      <c r="P43" s="6">
        <v>14.5</v>
      </c>
      <c r="Q43" s="6">
        <v>23.5</v>
      </c>
      <c r="R43" s="6">
        <v>75</v>
      </c>
      <c r="S43" s="6">
        <v>1.95</v>
      </c>
      <c r="T43" s="6">
        <v>2.2000000000000002</v>
      </c>
      <c r="U43" s="6">
        <v>2.75</v>
      </c>
      <c r="V43" s="6">
        <v>12</v>
      </c>
    </row>
    <row r="44" spans="2:22" ht="15.75" thickBot="1" x14ac:dyDescent="0.3">
      <c r="B44" s="7"/>
      <c r="C44" s="10" t="s">
        <v>51</v>
      </c>
      <c r="D44" s="8">
        <f>D43+D42+D41+D40+D39+D38</f>
        <v>750</v>
      </c>
      <c r="E44" s="8">
        <f t="shared" ref="E44:V44" si="4">E43+E42+E41+E40+E39+E38</f>
        <v>29.900000000000002</v>
      </c>
      <c r="F44" s="8">
        <f t="shared" si="4"/>
        <v>32.700000000000003</v>
      </c>
      <c r="G44" s="8">
        <f t="shared" si="4"/>
        <v>111.30000000000001</v>
      </c>
      <c r="H44" s="8">
        <f t="shared" si="4"/>
        <v>859.19999999999993</v>
      </c>
      <c r="I44" s="8">
        <f t="shared" si="4"/>
        <v>0.49000000000000005</v>
      </c>
      <c r="J44" s="8">
        <f t="shared" si="4"/>
        <v>0.60000000000000009</v>
      </c>
      <c r="K44" s="8">
        <f t="shared" si="4"/>
        <v>322.71999999999997</v>
      </c>
      <c r="L44" s="8">
        <f t="shared" si="4"/>
        <v>3.34</v>
      </c>
      <c r="M44" s="8">
        <f t="shared" si="4"/>
        <v>39.519999999999996</v>
      </c>
      <c r="N44" s="8">
        <f t="shared" si="4"/>
        <v>650.16</v>
      </c>
      <c r="O44" s="8">
        <f t="shared" si="4"/>
        <v>1010.0899999999999</v>
      </c>
      <c r="P44" s="8">
        <f t="shared" si="4"/>
        <v>297.15000000000003</v>
      </c>
      <c r="Q44" s="8">
        <f t="shared" si="4"/>
        <v>112.80000000000001</v>
      </c>
      <c r="R44" s="8">
        <f t="shared" si="4"/>
        <v>415.72</v>
      </c>
      <c r="S44" s="8">
        <f t="shared" si="4"/>
        <v>7.6899999999999995</v>
      </c>
      <c r="T44" s="8">
        <f t="shared" si="4"/>
        <v>32.83</v>
      </c>
      <c r="U44" s="8">
        <f t="shared" si="4"/>
        <v>15.339999999999998</v>
      </c>
      <c r="V44" s="8">
        <f t="shared" si="4"/>
        <v>179.26</v>
      </c>
    </row>
    <row r="45" spans="2:22" ht="15.75" thickBot="1" x14ac:dyDescent="0.3">
      <c r="B45" s="7"/>
      <c r="C45" s="10" t="s">
        <v>52</v>
      </c>
      <c r="D45" s="8">
        <f>D44+D36</f>
        <v>1250</v>
      </c>
      <c r="E45" s="8">
        <f t="shared" ref="E45:V45" si="5">E44+E36</f>
        <v>43.2</v>
      </c>
      <c r="F45" s="8">
        <f t="shared" si="5"/>
        <v>47.400000000000006</v>
      </c>
      <c r="G45" s="8">
        <f t="shared" si="5"/>
        <v>183.5</v>
      </c>
      <c r="H45" s="8">
        <f t="shared" si="5"/>
        <v>1332.4</v>
      </c>
      <c r="I45" s="8">
        <f t="shared" si="5"/>
        <v>0.70000000000000007</v>
      </c>
      <c r="J45" s="8">
        <f t="shared" si="5"/>
        <v>0.8600000000000001</v>
      </c>
      <c r="K45" s="8">
        <f t="shared" si="5"/>
        <v>380.02</v>
      </c>
      <c r="L45" s="8">
        <f t="shared" si="5"/>
        <v>3.5</v>
      </c>
      <c r="M45" s="8">
        <f t="shared" si="5"/>
        <v>56.419999999999995</v>
      </c>
      <c r="N45" s="8">
        <f t="shared" si="5"/>
        <v>1029.21</v>
      </c>
      <c r="O45" s="8">
        <f t="shared" si="5"/>
        <v>1879.52</v>
      </c>
      <c r="P45" s="8">
        <f t="shared" si="5"/>
        <v>533.86</v>
      </c>
      <c r="Q45" s="8">
        <f t="shared" si="5"/>
        <v>180.06</v>
      </c>
      <c r="R45" s="8">
        <f t="shared" si="5"/>
        <v>652.07000000000005</v>
      </c>
      <c r="S45" s="8">
        <f t="shared" si="5"/>
        <v>12.77</v>
      </c>
      <c r="T45" s="8">
        <f t="shared" si="5"/>
        <v>52.989999999999995</v>
      </c>
      <c r="U45" s="8">
        <f t="shared" si="5"/>
        <v>22.979999999999997</v>
      </c>
      <c r="V45" s="8">
        <f t="shared" si="5"/>
        <v>250.11999999999998</v>
      </c>
    </row>
    <row r="46" spans="2:22" ht="15.75" thickBot="1" x14ac:dyDescent="0.3">
      <c r="B46" s="15" t="s">
        <v>68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7"/>
    </row>
    <row r="47" spans="2:22" ht="15.75" thickBot="1" x14ac:dyDescent="0.3">
      <c r="B47" s="15" t="s">
        <v>29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7"/>
    </row>
    <row r="48" spans="2:22" ht="15.75" thickBot="1" x14ac:dyDescent="0.3">
      <c r="B48" s="5">
        <v>60</v>
      </c>
      <c r="C48" s="6" t="s">
        <v>69</v>
      </c>
      <c r="D48" s="6">
        <v>50</v>
      </c>
      <c r="E48" s="6">
        <v>0.5</v>
      </c>
      <c r="F48" s="6">
        <v>1.6</v>
      </c>
      <c r="G48" s="6">
        <v>6.2</v>
      </c>
      <c r="H48" s="6">
        <v>41.1</v>
      </c>
      <c r="I48" s="6">
        <v>0.03</v>
      </c>
      <c r="J48" s="6">
        <v>0.03</v>
      </c>
      <c r="K48" s="6">
        <v>700.66</v>
      </c>
      <c r="L48" s="6">
        <v>0</v>
      </c>
      <c r="M48" s="6">
        <v>4.29</v>
      </c>
      <c r="N48" s="6">
        <v>10.69</v>
      </c>
      <c r="O48" s="6">
        <v>106.43</v>
      </c>
      <c r="P48" s="6">
        <v>12.84</v>
      </c>
      <c r="Q48" s="6">
        <v>14.58</v>
      </c>
      <c r="R48" s="6">
        <v>20.78</v>
      </c>
      <c r="S48" s="6">
        <v>0.54</v>
      </c>
      <c r="T48" s="6">
        <v>2</v>
      </c>
      <c r="U48" s="6">
        <v>0.08</v>
      </c>
      <c r="V48" s="6">
        <v>20.25</v>
      </c>
    </row>
    <row r="49" spans="2:22" ht="15.75" thickBot="1" x14ac:dyDescent="0.3">
      <c r="B49" s="5" t="s">
        <v>70</v>
      </c>
      <c r="C49" s="6" t="s">
        <v>71</v>
      </c>
      <c r="D49" s="6">
        <v>150</v>
      </c>
      <c r="E49" s="6">
        <v>29.7</v>
      </c>
      <c r="F49" s="6">
        <v>13.4</v>
      </c>
      <c r="G49" s="6">
        <v>22.6</v>
      </c>
      <c r="H49" s="6">
        <v>329.9</v>
      </c>
      <c r="I49" s="6">
        <v>7.0000000000000007E-2</v>
      </c>
      <c r="J49" s="6">
        <v>0.31</v>
      </c>
      <c r="K49" s="6">
        <v>36.479999999999997</v>
      </c>
      <c r="L49" s="6">
        <v>0.14000000000000001</v>
      </c>
      <c r="M49" s="6">
        <v>0.27</v>
      </c>
      <c r="N49" s="6">
        <v>48.98</v>
      </c>
      <c r="O49" s="6">
        <v>155.66999999999999</v>
      </c>
      <c r="P49" s="6">
        <v>201.51</v>
      </c>
      <c r="Q49" s="6">
        <v>30.8</v>
      </c>
      <c r="R49" s="6">
        <v>285.8</v>
      </c>
      <c r="S49" s="6">
        <v>0.85</v>
      </c>
      <c r="T49" s="6">
        <v>13.74</v>
      </c>
      <c r="U49" s="6">
        <v>38.520000000000003</v>
      </c>
      <c r="V49" s="6">
        <v>51.59</v>
      </c>
    </row>
    <row r="50" spans="2:22" ht="15.75" thickBot="1" x14ac:dyDescent="0.3">
      <c r="B50" s="5">
        <v>330</v>
      </c>
      <c r="C50" s="6" t="s">
        <v>72</v>
      </c>
      <c r="D50" s="6">
        <v>50</v>
      </c>
      <c r="E50" s="6">
        <v>1.6</v>
      </c>
      <c r="F50" s="6">
        <v>4.4000000000000004</v>
      </c>
      <c r="G50" s="6">
        <v>6.9</v>
      </c>
      <c r="H50" s="6">
        <v>73.599999999999994</v>
      </c>
      <c r="I50" s="6">
        <v>0.02</v>
      </c>
      <c r="J50" s="6">
        <v>0.05</v>
      </c>
      <c r="K50" s="6">
        <v>23.16</v>
      </c>
      <c r="L50" s="6">
        <v>0</v>
      </c>
      <c r="M50" s="6">
        <v>0.18</v>
      </c>
      <c r="N50" s="6">
        <v>87.91</v>
      </c>
      <c r="O50" s="6">
        <v>58.1</v>
      </c>
      <c r="P50" s="6">
        <v>48.49</v>
      </c>
      <c r="Q50" s="6">
        <v>5.74</v>
      </c>
      <c r="R50" s="6">
        <v>36.549999999999997</v>
      </c>
      <c r="S50" s="6">
        <v>0.13</v>
      </c>
      <c r="T50" s="6">
        <v>4.55</v>
      </c>
      <c r="U50" s="6">
        <v>0.78</v>
      </c>
      <c r="V50" s="6">
        <v>10.17</v>
      </c>
    </row>
    <row r="51" spans="2:22" ht="15.75" thickBot="1" x14ac:dyDescent="0.3">
      <c r="B51" s="5">
        <v>375.01</v>
      </c>
      <c r="C51" s="6" t="s">
        <v>73</v>
      </c>
      <c r="D51" s="6">
        <v>200</v>
      </c>
      <c r="E51" s="6">
        <v>0.4</v>
      </c>
      <c r="F51" s="6">
        <v>0.1</v>
      </c>
      <c r="G51" s="6">
        <v>5.2</v>
      </c>
      <c r="H51" s="6">
        <v>23.7</v>
      </c>
      <c r="I51" s="6">
        <v>0</v>
      </c>
      <c r="J51" s="6">
        <v>0.02</v>
      </c>
      <c r="K51" s="6">
        <v>1.08</v>
      </c>
      <c r="L51" s="6">
        <v>0</v>
      </c>
      <c r="M51" s="6">
        <v>1.8</v>
      </c>
      <c r="N51" s="6">
        <v>2.13</v>
      </c>
      <c r="O51" s="6">
        <v>56.27</v>
      </c>
      <c r="P51" s="6">
        <v>11.6</v>
      </c>
      <c r="Q51" s="6">
        <v>9.2799999999999994</v>
      </c>
      <c r="R51" s="6">
        <v>17.38</v>
      </c>
      <c r="S51" s="6">
        <v>1.68</v>
      </c>
      <c r="T51" s="6">
        <v>0</v>
      </c>
      <c r="U51" s="6">
        <v>0.02</v>
      </c>
      <c r="V51" s="6">
        <v>0.4</v>
      </c>
    </row>
    <row r="52" spans="2:22" ht="15.75" thickBot="1" x14ac:dyDescent="0.3">
      <c r="B52" s="5" t="s">
        <v>38</v>
      </c>
      <c r="C52" s="6" t="s">
        <v>39</v>
      </c>
      <c r="D52" s="6">
        <v>50</v>
      </c>
      <c r="E52" s="6">
        <v>3.8</v>
      </c>
      <c r="F52" s="6">
        <v>0.4</v>
      </c>
      <c r="G52" s="6">
        <v>24.6</v>
      </c>
      <c r="H52" s="6">
        <v>117.2</v>
      </c>
      <c r="I52" s="6">
        <v>0.06</v>
      </c>
      <c r="J52" s="6">
        <v>0.02</v>
      </c>
      <c r="K52" s="6">
        <v>0</v>
      </c>
      <c r="L52" s="6">
        <v>0</v>
      </c>
      <c r="M52" s="6">
        <v>0</v>
      </c>
      <c r="N52" s="6">
        <v>249.5</v>
      </c>
      <c r="O52" s="6">
        <v>46.5</v>
      </c>
      <c r="P52" s="6">
        <v>10</v>
      </c>
      <c r="Q52" s="6">
        <v>7</v>
      </c>
      <c r="R52" s="6">
        <v>32.5</v>
      </c>
      <c r="S52" s="6">
        <v>0.55000000000000004</v>
      </c>
      <c r="T52" s="6">
        <v>1.6</v>
      </c>
      <c r="U52" s="6">
        <v>3</v>
      </c>
      <c r="V52" s="6">
        <v>7.25</v>
      </c>
    </row>
    <row r="53" spans="2:22" ht="15.75" thickBot="1" x14ac:dyDescent="0.3">
      <c r="B53" s="7"/>
      <c r="C53" s="10" t="s">
        <v>40</v>
      </c>
      <c r="D53" s="8">
        <f>D52+D51+D50+D49+D48</f>
        <v>500</v>
      </c>
      <c r="E53" s="8">
        <f t="shared" ref="E53:V53" si="6">E52+E51+E50+E49+E48</f>
        <v>36</v>
      </c>
      <c r="F53" s="8">
        <f t="shared" si="6"/>
        <v>19.900000000000002</v>
      </c>
      <c r="G53" s="8">
        <f t="shared" si="6"/>
        <v>65.5</v>
      </c>
      <c r="H53" s="8">
        <f t="shared" si="6"/>
        <v>585.5</v>
      </c>
      <c r="I53" s="8">
        <f t="shared" si="6"/>
        <v>0.18000000000000002</v>
      </c>
      <c r="J53" s="8">
        <f t="shared" si="6"/>
        <v>0.43000000000000005</v>
      </c>
      <c r="K53" s="8">
        <f t="shared" si="6"/>
        <v>761.38</v>
      </c>
      <c r="L53" s="8">
        <f t="shared" si="6"/>
        <v>0.14000000000000001</v>
      </c>
      <c r="M53" s="8">
        <f t="shared" si="6"/>
        <v>6.54</v>
      </c>
      <c r="N53" s="8">
        <f t="shared" si="6"/>
        <v>399.21</v>
      </c>
      <c r="O53" s="8">
        <f t="shared" si="6"/>
        <v>422.96999999999997</v>
      </c>
      <c r="P53" s="8">
        <f t="shared" si="6"/>
        <v>284.44</v>
      </c>
      <c r="Q53" s="8">
        <f t="shared" si="6"/>
        <v>67.400000000000006</v>
      </c>
      <c r="R53" s="8">
        <f t="shared" si="6"/>
        <v>393.01</v>
      </c>
      <c r="S53" s="8">
        <f t="shared" si="6"/>
        <v>3.75</v>
      </c>
      <c r="T53" s="8">
        <f t="shared" si="6"/>
        <v>21.89</v>
      </c>
      <c r="U53" s="8">
        <f t="shared" si="6"/>
        <v>42.4</v>
      </c>
      <c r="V53" s="8">
        <f t="shared" si="6"/>
        <v>89.66</v>
      </c>
    </row>
    <row r="54" spans="2:22" ht="15.75" thickBot="1" x14ac:dyDescent="0.3">
      <c r="B54" s="15" t="s">
        <v>41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7"/>
    </row>
    <row r="55" spans="2:22" ht="15.75" thickBot="1" x14ac:dyDescent="0.3">
      <c r="B55" s="5">
        <v>50.08</v>
      </c>
      <c r="C55" s="6" t="s">
        <v>74</v>
      </c>
      <c r="D55" s="12">
        <v>60</v>
      </c>
      <c r="E55" s="13">
        <v>4.3</v>
      </c>
      <c r="F55" s="13">
        <v>7.5</v>
      </c>
      <c r="G55" s="13">
        <v>4.5999999999999996</v>
      </c>
      <c r="H55" s="13">
        <v>102.6</v>
      </c>
      <c r="I55" s="13">
        <v>0.02</v>
      </c>
      <c r="J55" s="13">
        <v>7.0000000000000007E-2</v>
      </c>
      <c r="K55" s="13">
        <v>40.04</v>
      </c>
      <c r="L55" s="13">
        <v>0.14000000000000001</v>
      </c>
      <c r="M55" s="13">
        <v>5.31</v>
      </c>
      <c r="N55" s="13">
        <v>145.41999999999999</v>
      </c>
      <c r="O55" s="13">
        <v>162.96</v>
      </c>
      <c r="P55" s="13">
        <v>151.24</v>
      </c>
      <c r="Q55" s="13">
        <v>16.690000000000001</v>
      </c>
      <c r="R55" s="13">
        <v>97.42</v>
      </c>
      <c r="S55" s="13">
        <v>0.88</v>
      </c>
      <c r="T55" s="13">
        <v>3.64</v>
      </c>
      <c r="U55" s="13">
        <v>2.54</v>
      </c>
      <c r="V55" s="13">
        <v>10.4</v>
      </c>
    </row>
    <row r="56" spans="2:22" ht="15.75" thickBot="1" x14ac:dyDescent="0.3">
      <c r="B56" s="5" t="s">
        <v>75</v>
      </c>
      <c r="C56" s="6" t="s">
        <v>76</v>
      </c>
      <c r="D56" s="6">
        <v>200</v>
      </c>
      <c r="E56" s="6">
        <v>4.4000000000000004</v>
      </c>
      <c r="F56" s="6">
        <v>5.3</v>
      </c>
      <c r="G56" s="6">
        <v>6.8</v>
      </c>
      <c r="H56" s="6">
        <v>92.6</v>
      </c>
      <c r="I56" s="6">
        <v>0.04</v>
      </c>
      <c r="J56" s="6">
        <v>0.03</v>
      </c>
      <c r="K56" s="6">
        <v>121.01</v>
      </c>
      <c r="L56" s="6">
        <v>0</v>
      </c>
      <c r="M56" s="6">
        <v>8</v>
      </c>
      <c r="N56" s="6">
        <v>5.79</v>
      </c>
      <c r="O56" s="6">
        <v>225.49</v>
      </c>
      <c r="P56" s="6">
        <v>19.52</v>
      </c>
      <c r="Q56" s="6">
        <v>13.66</v>
      </c>
      <c r="R56" s="6">
        <v>30.12</v>
      </c>
      <c r="S56" s="6">
        <v>0.48</v>
      </c>
      <c r="T56" s="6">
        <v>2.94</v>
      </c>
      <c r="U56" s="6">
        <v>0.18</v>
      </c>
      <c r="V56" s="6">
        <v>18.78</v>
      </c>
    </row>
    <row r="57" spans="2:22" ht="15.75" thickBot="1" x14ac:dyDescent="0.3">
      <c r="B57" s="5" t="s">
        <v>77</v>
      </c>
      <c r="C57" s="6" t="s">
        <v>78</v>
      </c>
      <c r="D57" s="6">
        <v>150</v>
      </c>
      <c r="E57" s="6">
        <v>5.3</v>
      </c>
      <c r="F57" s="6">
        <v>4.9000000000000004</v>
      </c>
      <c r="G57" s="6">
        <v>32.799999999999997</v>
      </c>
      <c r="H57" s="6">
        <v>196.8</v>
      </c>
      <c r="I57" s="6">
        <v>0.06</v>
      </c>
      <c r="J57" s="6">
        <v>0.02</v>
      </c>
      <c r="K57" s="6">
        <v>18.36</v>
      </c>
      <c r="L57" s="6">
        <v>0.09</v>
      </c>
      <c r="M57" s="6">
        <v>0</v>
      </c>
      <c r="N57" s="6">
        <v>149.04</v>
      </c>
      <c r="O57" s="6">
        <v>53.8</v>
      </c>
      <c r="P57" s="6">
        <v>105.83</v>
      </c>
      <c r="Q57" s="6">
        <v>7.19</v>
      </c>
      <c r="R57" s="6">
        <v>40.700000000000003</v>
      </c>
      <c r="S57" s="6">
        <v>0.73</v>
      </c>
      <c r="T57" s="6">
        <v>20.77</v>
      </c>
      <c r="U57" s="6">
        <v>0.06</v>
      </c>
      <c r="V57" s="6">
        <v>11.92</v>
      </c>
    </row>
    <row r="58" spans="2:22" ht="15.75" thickBot="1" x14ac:dyDescent="0.3">
      <c r="B58" s="5" t="s">
        <v>79</v>
      </c>
      <c r="C58" s="6" t="s">
        <v>80</v>
      </c>
      <c r="D58" s="6">
        <v>90</v>
      </c>
      <c r="E58" s="6">
        <v>8.5</v>
      </c>
      <c r="F58" s="6">
        <v>11</v>
      </c>
      <c r="G58" s="6">
        <v>13.1</v>
      </c>
      <c r="H58" s="6">
        <v>185.3</v>
      </c>
      <c r="I58" s="6">
        <v>0.06</v>
      </c>
      <c r="J58" s="6">
        <v>0.12</v>
      </c>
      <c r="K58" s="6">
        <v>30.11</v>
      </c>
      <c r="L58" s="6">
        <v>0.76</v>
      </c>
      <c r="M58" s="6">
        <v>2.59</v>
      </c>
      <c r="N58" s="6">
        <v>66.05</v>
      </c>
      <c r="O58" s="6">
        <v>173.77</v>
      </c>
      <c r="P58" s="6">
        <v>82.3</v>
      </c>
      <c r="Q58" s="6">
        <v>14.21</v>
      </c>
      <c r="R58" s="6">
        <v>101.89</v>
      </c>
      <c r="S58" s="6">
        <v>1.63</v>
      </c>
      <c r="T58" s="6">
        <v>11.17</v>
      </c>
      <c r="U58" s="6">
        <v>1.91</v>
      </c>
      <c r="V58" s="6">
        <v>27.51</v>
      </c>
    </row>
    <row r="59" spans="2:22" ht="15.75" thickBot="1" x14ac:dyDescent="0.3">
      <c r="B59" s="5">
        <v>639</v>
      </c>
      <c r="C59" s="6" t="s">
        <v>81</v>
      </c>
      <c r="D59" s="6">
        <v>200</v>
      </c>
      <c r="E59" s="6">
        <v>0.4</v>
      </c>
      <c r="F59" s="6">
        <v>0</v>
      </c>
      <c r="G59" s="6">
        <v>25.1</v>
      </c>
      <c r="H59" s="6">
        <v>102</v>
      </c>
      <c r="I59" s="6">
        <v>7.0000000000000007E-2</v>
      </c>
      <c r="J59" s="6">
        <v>0.08</v>
      </c>
      <c r="K59" s="6">
        <v>33.6</v>
      </c>
      <c r="L59" s="6">
        <v>0.5</v>
      </c>
      <c r="M59" s="6">
        <v>2.42</v>
      </c>
      <c r="N59" s="6">
        <v>0.08</v>
      </c>
      <c r="O59" s="6">
        <v>0.25</v>
      </c>
      <c r="P59" s="6">
        <v>39.72</v>
      </c>
      <c r="Q59" s="6">
        <v>1.69</v>
      </c>
      <c r="R59" s="6">
        <v>3.45</v>
      </c>
      <c r="S59" s="6">
        <v>0.08</v>
      </c>
      <c r="T59" s="6">
        <v>0</v>
      </c>
      <c r="U59" s="6">
        <v>0</v>
      </c>
      <c r="V59" s="6">
        <v>0</v>
      </c>
    </row>
    <row r="60" spans="2:22" ht="15.75" thickBot="1" x14ac:dyDescent="0.3">
      <c r="B60" s="5" t="s">
        <v>38</v>
      </c>
      <c r="C60" s="6" t="s">
        <v>50</v>
      </c>
      <c r="D60" s="6">
        <v>50</v>
      </c>
      <c r="E60" s="6">
        <v>3.3</v>
      </c>
      <c r="F60" s="6">
        <v>0.6</v>
      </c>
      <c r="G60" s="6">
        <v>19.8</v>
      </c>
      <c r="H60" s="6">
        <v>97.8</v>
      </c>
      <c r="I60" s="6">
        <v>0.09</v>
      </c>
      <c r="J60" s="6">
        <v>0.04</v>
      </c>
      <c r="K60" s="6">
        <v>0</v>
      </c>
      <c r="L60" s="6">
        <v>0</v>
      </c>
      <c r="M60" s="6">
        <v>0</v>
      </c>
      <c r="N60" s="6">
        <v>203</v>
      </c>
      <c r="O60" s="6">
        <v>117.5</v>
      </c>
      <c r="P60" s="6">
        <v>14.5</v>
      </c>
      <c r="Q60" s="6">
        <v>23.5</v>
      </c>
      <c r="R60" s="6">
        <v>75</v>
      </c>
      <c r="S60" s="6">
        <v>1.95</v>
      </c>
      <c r="T60" s="6">
        <v>2.2000000000000002</v>
      </c>
      <c r="U60" s="6">
        <v>2.75</v>
      </c>
      <c r="V60" s="6">
        <v>12</v>
      </c>
    </row>
    <row r="61" spans="2:22" ht="15.75" thickBot="1" x14ac:dyDescent="0.3">
      <c r="B61" s="7"/>
      <c r="C61" s="10" t="s">
        <v>51</v>
      </c>
      <c r="D61" s="8">
        <f>D60+D59+D58+D57+D56+D55</f>
        <v>750</v>
      </c>
      <c r="E61" s="8">
        <f t="shared" ref="E61:V61" si="7">E60+E59+E58+E57+E56+E55</f>
        <v>26.2</v>
      </c>
      <c r="F61" s="8">
        <f t="shared" si="7"/>
        <v>29.3</v>
      </c>
      <c r="G61" s="8">
        <f t="shared" si="7"/>
        <v>102.2</v>
      </c>
      <c r="H61" s="8">
        <f t="shared" si="7"/>
        <v>777.10000000000014</v>
      </c>
      <c r="I61" s="8">
        <f t="shared" si="7"/>
        <v>0.34</v>
      </c>
      <c r="J61" s="8">
        <f t="shared" si="7"/>
        <v>0.36000000000000004</v>
      </c>
      <c r="K61" s="8">
        <f t="shared" si="7"/>
        <v>243.11999999999998</v>
      </c>
      <c r="L61" s="8">
        <f t="shared" si="7"/>
        <v>1.4900000000000002</v>
      </c>
      <c r="M61" s="8">
        <f t="shared" si="7"/>
        <v>18.32</v>
      </c>
      <c r="N61" s="8">
        <f t="shared" si="7"/>
        <v>569.38</v>
      </c>
      <c r="O61" s="8">
        <f t="shared" si="7"/>
        <v>733.77</v>
      </c>
      <c r="P61" s="8">
        <f t="shared" si="7"/>
        <v>413.10999999999996</v>
      </c>
      <c r="Q61" s="8">
        <f t="shared" si="7"/>
        <v>76.94</v>
      </c>
      <c r="R61" s="8">
        <f t="shared" si="7"/>
        <v>348.58000000000004</v>
      </c>
      <c r="S61" s="8">
        <f t="shared" si="7"/>
        <v>5.7499999999999991</v>
      </c>
      <c r="T61" s="8">
        <f t="shared" si="7"/>
        <v>40.72</v>
      </c>
      <c r="U61" s="8">
        <f t="shared" si="7"/>
        <v>7.4399999999999995</v>
      </c>
      <c r="V61" s="8">
        <f t="shared" si="7"/>
        <v>80.610000000000014</v>
      </c>
    </row>
    <row r="62" spans="2:22" ht="15.75" thickBot="1" x14ac:dyDescent="0.3">
      <c r="B62" s="7"/>
      <c r="C62" s="10" t="s">
        <v>52</v>
      </c>
      <c r="D62" s="8">
        <f>D53+D61</f>
        <v>1250</v>
      </c>
      <c r="E62" s="8">
        <f t="shared" ref="E62:V62" si="8">E53+E61</f>
        <v>62.2</v>
      </c>
      <c r="F62" s="8">
        <f t="shared" si="8"/>
        <v>49.2</v>
      </c>
      <c r="G62" s="8">
        <f t="shared" si="8"/>
        <v>167.7</v>
      </c>
      <c r="H62" s="8">
        <f t="shared" si="8"/>
        <v>1362.6000000000001</v>
      </c>
      <c r="I62" s="8">
        <f t="shared" si="8"/>
        <v>0.52</v>
      </c>
      <c r="J62" s="8">
        <f t="shared" si="8"/>
        <v>0.79</v>
      </c>
      <c r="K62" s="8">
        <f t="shared" si="8"/>
        <v>1004.5</v>
      </c>
      <c r="L62" s="8">
        <f t="shared" si="8"/>
        <v>1.6300000000000003</v>
      </c>
      <c r="M62" s="8">
        <f t="shared" si="8"/>
        <v>24.86</v>
      </c>
      <c r="N62" s="8">
        <f t="shared" si="8"/>
        <v>968.58999999999992</v>
      </c>
      <c r="O62" s="8">
        <f t="shared" si="8"/>
        <v>1156.74</v>
      </c>
      <c r="P62" s="8">
        <f t="shared" si="8"/>
        <v>697.55</v>
      </c>
      <c r="Q62" s="8">
        <f t="shared" si="8"/>
        <v>144.34</v>
      </c>
      <c r="R62" s="8">
        <f t="shared" si="8"/>
        <v>741.59</v>
      </c>
      <c r="S62" s="8">
        <f t="shared" si="8"/>
        <v>9.5</v>
      </c>
      <c r="T62" s="8">
        <f t="shared" si="8"/>
        <v>62.61</v>
      </c>
      <c r="U62" s="8">
        <f t="shared" si="8"/>
        <v>49.839999999999996</v>
      </c>
      <c r="V62" s="8">
        <f t="shared" si="8"/>
        <v>170.27</v>
      </c>
    </row>
    <row r="63" spans="2:22" ht="15.75" thickBot="1" x14ac:dyDescent="0.3">
      <c r="B63" s="15" t="s">
        <v>82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7"/>
    </row>
    <row r="64" spans="2:22" ht="15.75" thickBot="1" x14ac:dyDescent="0.3">
      <c r="B64" s="15" t="s">
        <v>29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7"/>
    </row>
    <row r="65" spans="2:22" ht="15.75" thickBot="1" x14ac:dyDescent="0.3">
      <c r="B65" s="5">
        <v>173</v>
      </c>
      <c r="C65" s="6" t="s">
        <v>83</v>
      </c>
      <c r="D65" s="6">
        <v>200</v>
      </c>
      <c r="E65" s="6">
        <v>7.9</v>
      </c>
      <c r="F65" s="6">
        <v>11.6</v>
      </c>
      <c r="G65" s="6">
        <v>33.700000000000003</v>
      </c>
      <c r="H65" s="6">
        <v>270.60000000000002</v>
      </c>
      <c r="I65" s="6">
        <v>0.17</v>
      </c>
      <c r="J65" s="6">
        <v>0.16</v>
      </c>
      <c r="K65" s="6">
        <v>40.200000000000003</v>
      </c>
      <c r="L65" s="6">
        <v>0.13</v>
      </c>
      <c r="M65" s="6">
        <v>0.52</v>
      </c>
      <c r="N65" s="6">
        <v>45.87</v>
      </c>
      <c r="O65" s="6">
        <v>244.31</v>
      </c>
      <c r="P65" s="6">
        <v>127.93</v>
      </c>
      <c r="Q65" s="6">
        <v>61.56</v>
      </c>
      <c r="R65" s="6">
        <v>206.47</v>
      </c>
      <c r="S65" s="6">
        <v>1.5</v>
      </c>
      <c r="T65" s="6">
        <v>11.64</v>
      </c>
      <c r="U65" s="6">
        <v>13.04</v>
      </c>
      <c r="V65" s="6">
        <v>40.08</v>
      </c>
    </row>
    <row r="66" spans="2:22" ht="15.75" thickBot="1" x14ac:dyDescent="0.3">
      <c r="B66" s="5">
        <v>381</v>
      </c>
      <c r="C66" s="6" t="s">
        <v>84</v>
      </c>
      <c r="D66" s="6">
        <v>200</v>
      </c>
      <c r="E66" s="6">
        <v>0.5</v>
      </c>
      <c r="F66" s="6">
        <v>0.3</v>
      </c>
      <c r="G66" s="6">
        <v>5.6</v>
      </c>
      <c r="H66" s="6">
        <v>26.7</v>
      </c>
      <c r="I66" s="6">
        <v>0</v>
      </c>
      <c r="J66" s="6">
        <v>0</v>
      </c>
      <c r="K66" s="6">
        <v>0.04</v>
      </c>
      <c r="L66" s="6">
        <v>0</v>
      </c>
      <c r="M66" s="6">
        <v>0</v>
      </c>
      <c r="N66" s="6">
        <v>0.24</v>
      </c>
      <c r="O66" s="6">
        <v>25.2</v>
      </c>
      <c r="P66" s="6">
        <v>63.96</v>
      </c>
      <c r="Q66" s="6">
        <v>7.4</v>
      </c>
      <c r="R66" s="6">
        <v>11.4</v>
      </c>
      <c r="S66" s="6">
        <v>0.4</v>
      </c>
      <c r="T66" s="6">
        <v>0</v>
      </c>
      <c r="U66" s="6">
        <v>0</v>
      </c>
      <c r="V66" s="6">
        <v>0</v>
      </c>
    </row>
    <row r="67" spans="2:22" ht="15.75" thickBot="1" x14ac:dyDescent="0.3">
      <c r="B67" s="5">
        <v>50.23</v>
      </c>
      <c r="C67" s="6" t="s">
        <v>85</v>
      </c>
      <c r="D67" s="6">
        <v>100</v>
      </c>
      <c r="E67" s="6">
        <v>9.6</v>
      </c>
      <c r="F67" s="6">
        <v>7.2</v>
      </c>
      <c r="G67" s="6">
        <v>40.799999999999997</v>
      </c>
      <c r="H67" s="6">
        <v>266.2</v>
      </c>
      <c r="I67" s="6">
        <v>0.09</v>
      </c>
      <c r="J67" s="6">
        <v>7.0000000000000007E-2</v>
      </c>
      <c r="K67" s="6">
        <v>35.1</v>
      </c>
      <c r="L67" s="6">
        <v>0.23</v>
      </c>
      <c r="M67" s="6">
        <v>0.03</v>
      </c>
      <c r="N67" s="6">
        <v>99.48</v>
      </c>
      <c r="O67" s="6">
        <v>87.25</v>
      </c>
      <c r="P67" s="6">
        <v>92.86</v>
      </c>
      <c r="Q67" s="6">
        <v>13.43</v>
      </c>
      <c r="R67" s="6">
        <v>108.32</v>
      </c>
      <c r="S67" s="6">
        <v>0.94</v>
      </c>
      <c r="T67" s="6">
        <v>2.2200000000000002</v>
      </c>
      <c r="U67" s="6">
        <v>6.29</v>
      </c>
      <c r="V67" s="6">
        <v>17.34</v>
      </c>
    </row>
    <row r="68" spans="2:22" ht="15.75" thickBot="1" x14ac:dyDescent="0.3">
      <c r="B68" s="5" t="s">
        <v>38</v>
      </c>
      <c r="C68" s="6" t="s">
        <v>39</v>
      </c>
      <c r="D68" s="6">
        <v>20</v>
      </c>
      <c r="E68" s="6">
        <v>1.5</v>
      </c>
      <c r="F68" s="6">
        <v>0.2</v>
      </c>
      <c r="G68" s="6">
        <v>9.8000000000000007</v>
      </c>
      <c r="H68" s="6">
        <v>46.9</v>
      </c>
      <c r="I68" s="6">
        <v>0.02</v>
      </c>
      <c r="J68" s="6">
        <v>0.01</v>
      </c>
      <c r="K68" s="6">
        <v>0</v>
      </c>
      <c r="L68" s="6">
        <v>0</v>
      </c>
      <c r="M68" s="6">
        <v>0</v>
      </c>
      <c r="N68" s="6">
        <v>99.8</v>
      </c>
      <c r="O68" s="6">
        <v>18.600000000000001</v>
      </c>
      <c r="P68" s="6">
        <v>4</v>
      </c>
      <c r="Q68" s="6">
        <v>2.8</v>
      </c>
      <c r="R68" s="6">
        <v>13</v>
      </c>
      <c r="S68" s="6">
        <v>0.22</v>
      </c>
      <c r="T68" s="6">
        <v>0.64</v>
      </c>
      <c r="U68" s="6">
        <v>1.2</v>
      </c>
      <c r="V68" s="6">
        <v>2.9</v>
      </c>
    </row>
    <row r="69" spans="2:22" ht="15.75" thickBot="1" x14ac:dyDescent="0.3">
      <c r="B69" s="7"/>
      <c r="C69" s="10" t="s">
        <v>40</v>
      </c>
      <c r="D69" s="8">
        <f>D68+D67+D66+D65</f>
        <v>520</v>
      </c>
      <c r="E69" s="8">
        <f t="shared" ref="E69:V69" si="9">E68+E67+E66+E65</f>
        <v>19.5</v>
      </c>
      <c r="F69" s="8">
        <f t="shared" si="9"/>
        <v>19.3</v>
      </c>
      <c r="G69" s="8">
        <f t="shared" si="9"/>
        <v>89.9</v>
      </c>
      <c r="H69" s="8">
        <f t="shared" si="9"/>
        <v>610.4</v>
      </c>
      <c r="I69" s="8">
        <f t="shared" si="9"/>
        <v>0.28000000000000003</v>
      </c>
      <c r="J69" s="8">
        <f t="shared" si="9"/>
        <v>0.24</v>
      </c>
      <c r="K69" s="8">
        <f t="shared" si="9"/>
        <v>75.34</v>
      </c>
      <c r="L69" s="8">
        <f t="shared" si="9"/>
        <v>0.36</v>
      </c>
      <c r="M69" s="8">
        <f t="shared" si="9"/>
        <v>0.55000000000000004</v>
      </c>
      <c r="N69" s="8">
        <f t="shared" si="9"/>
        <v>245.39000000000001</v>
      </c>
      <c r="O69" s="8">
        <f t="shared" si="9"/>
        <v>375.36</v>
      </c>
      <c r="P69" s="8">
        <f t="shared" si="9"/>
        <v>288.75</v>
      </c>
      <c r="Q69" s="8">
        <f t="shared" si="9"/>
        <v>85.19</v>
      </c>
      <c r="R69" s="8">
        <f t="shared" si="9"/>
        <v>339.19</v>
      </c>
      <c r="S69" s="8">
        <f t="shared" si="9"/>
        <v>3.06</v>
      </c>
      <c r="T69" s="8">
        <f t="shared" si="9"/>
        <v>14.5</v>
      </c>
      <c r="U69" s="8">
        <f t="shared" si="9"/>
        <v>20.53</v>
      </c>
      <c r="V69" s="8">
        <f t="shared" si="9"/>
        <v>60.319999999999993</v>
      </c>
    </row>
    <row r="70" spans="2:22" ht="15.75" thickBot="1" x14ac:dyDescent="0.3">
      <c r="B70" s="15" t="s">
        <v>41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7"/>
    </row>
    <row r="71" spans="2:22" ht="15.75" thickBot="1" x14ac:dyDescent="0.3">
      <c r="B71" s="5">
        <v>16</v>
      </c>
      <c r="C71" s="6" t="s">
        <v>86</v>
      </c>
      <c r="D71" s="9">
        <v>60</v>
      </c>
      <c r="E71" s="9">
        <v>1.2</v>
      </c>
      <c r="F71" s="9">
        <v>0.2</v>
      </c>
      <c r="G71" s="9">
        <v>6.1</v>
      </c>
      <c r="H71" s="9">
        <v>31.3</v>
      </c>
      <c r="I71" s="9">
        <v>0.01</v>
      </c>
      <c r="J71" s="9">
        <v>0.02</v>
      </c>
      <c r="K71" s="9">
        <v>0</v>
      </c>
      <c r="L71" s="9">
        <v>0</v>
      </c>
      <c r="M71" s="9">
        <v>1.1499999999999999</v>
      </c>
      <c r="N71" s="9">
        <v>182.4</v>
      </c>
      <c r="O71" s="9">
        <v>0</v>
      </c>
      <c r="P71" s="9">
        <v>2.64</v>
      </c>
      <c r="Q71" s="9">
        <v>0</v>
      </c>
      <c r="R71" s="9">
        <v>26.1</v>
      </c>
      <c r="S71" s="9">
        <v>0.21</v>
      </c>
      <c r="T71" s="9">
        <v>0</v>
      </c>
      <c r="U71" s="9">
        <v>0</v>
      </c>
      <c r="V71" s="9">
        <v>0</v>
      </c>
    </row>
    <row r="72" spans="2:22" ht="15.75" thickBot="1" x14ac:dyDescent="0.3">
      <c r="B72" s="5" t="s">
        <v>87</v>
      </c>
      <c r="C72" s="6" t="s">
        <v>88</v>
      </c>
      <c r="D72" s="6">
        <v>200</v>
      </c>
      <c r="E72" s="6">
        <v>5.2</v>
      </c>
      <c r="F72" s="6">
        <v>4.5</v>
      </c>
      <c r="G72" s="6">
        <v>9</v>
      </c>
      <c r="H72" s="6">
        <v>97.3</v>
      </c>
      <c r="I72" s="6">
        <v>0.06</v>
      </c>
      <c r="J72" s="6">
        <v>0.08</v>
      </c>
      <c r="K72" s="6">
        <v>212.81</v>
      </c>
      <c r="L72" s="6">
        <v>0</v>
      </c>
      <c r="M72" s="6">
        <v>11.24</v>
      </c>
      <c r="N72" s="6">
        <v>613.4</v>
      </c>
      <c r="O72" s="6">
        <v>390.2</v>
      </c>
      <c r="P72" s="6">
        <v>41.03</v>
      </c>
      <c r="Q72" s="6">
        <v>30.26</v>
      </c>
      <c r="R72" s="6">
        <v>52.37</v>
      </c>
      <c r="S72" s="6">
        <v>1.21</v>
      </c>
      <c r="T72" s="6">
        <v>86.4</v>
      </c>
      <c r="U72" s="6">
        <v>0.43</v>
      </c>
      <c r="V72" s="6">
        <v>30.5</v>
      </c>
    </row>
    <row r="73" spans="2:22" ht="15.75" thickBot="1" x14ac:dyDescent="0.3">
      <c r="B73" s="5" t="s">
        <v>89</v>
      </c>
      <c r="C73" s="6" t="s">
        <v>90</v>
      </c>
      <c r="D73" s="6">
        <v>150</v>
      </c>
      <c r="E73" s="6">
        <v>3.1</v>
      </c>
      <c r="F73" s="6">
        <v>5.3</v>
      </c>
      <c r="G73" s="6">
        <v>19.8</v>
      </c>
      <c r="H73" s="6">
        <v>139.4</v>
      </c>
      <c r="I73" s="6">
        <v>0.12</v>
      </c>
      <c r="J73" s="6">
        <v>0.11</v>
      </c>
      <c r="K73" s="6">
        <v>23.8</v>
      </c>
      <c r="L73" s="6">
        <v>0.09</v>
      </c>
      <c r="M73" s="6">
        <v>10.199999999999999</v>
      </c>
      <c r="N73" s="6">
        <v>161.78</v>
      </c>
      <c r="O73" s="6">
        <v>624.83000000000004</v>
      </c>
      <c r="P73" s="6">
        <v>39.49</v>
      </c>
      <c r="Q73" s="6">
        <v>28.23</v>
      </c>
      <c r="R73" s="6">
        <v>84.47</v>
      </c>
      <c r="S73" s="6">
        <v>1.03</v>
      </c>
      <c r="T73" s="6">
        <v>28.46</v>
      </c>
      <c r="U73" s="6">
        <v>0.78</v>
      </c>
      <c r="V73" s="6">
        <v>42.79</v>
      </c>
    </row>
    <row r="74" spans="2:22" ht="15.75" thickBot="1" x14ac:dyDescent="0.3">
      <c r="B74" s="5" t="s">
        <v>91</v>
      </c>
      <c r="C74" s="6" t="s">
        <v>92</v>
      </c>
      <c r="D74" s="6">
        <v>90</v>
      </c>
      <c r="E74" s="6">
        <v>14.1</v>
      </c>
      <c r="F74" s="6">
        <v>18.600000000000001</v>
      </c>
      <c r="G74" s="6">
        <v>19.600000000000001</v>
      </c>
      <c r="H74" s="6">
        <v>302.3</v>
      </c>
      <c r="I74" s="6">
        <v>0.1</v>
      </c>
      <c r="J74" s="6">
        <v>0.17</v>
      </c>
      <c r="K74" s="6">
        <v>123.3</v>
      </c>
      <c r="L74" s="6">
        <v>1.1100000000000001</v>
      </c>
      <c r="M74" s="6">
        <v>5.17</v>
      </c>
      <c r="N74" s="6">
        <v>277.41000000000003</v>
      </c>
      <c r="O74" s="6">
        <v>312.83999999999997</v>
      </c>
      <c r="P74" s="6">
        <v>86.12</v>
      </c>
      <c r="Q74" s="6">
        <v>28.49</v>
      </c>
      <c r="R74" s="6">
        <v>170.83</v>
      </c>
      <c r="S74" s="6">
        <v>2.87</v>
      </c>
      <c r="T74" s="6">
        <v>45.38</v>
      </c>
      <c r="U74" s="6">
        <v>2.93</v>
      </c>
      <c r="V74" s="6">
        <v>57.69</v>
      </c>
    </row>
    <row r="75" spans="2:22" ht="15.75" thickBot="1" x14ac:dyDescent="0.3">
      <c r="B75" s="5" t="s">
        <v>93</v>
      </c>
      <c r="C75" s="6" t="s">
        <v>94</v>
      </c>
      <c r="D75" s="6">
        <v>200</v>
      </c>
      <c r="E75" s="6">
        <v>0.3</v>
      </c>
      <c r="F75" s="6">
        <v>0.1</v>
      </c>
      <c r="G75" s="6">
        <v>8.4</v>
      </c>
      <c r="H75" s="6">
        <v>35.5</v>
      </c>
      <c r="I75" s="6">
        <v>0.01</v>
      </c>
      <c r="J75" s="6">
        <v>0.01</v>
      </c>
      <c r="K75" s="6">
        <v>3.06</v>
      </c>
      <c r="L75" s="6">
        <v>0</v>
      </c>
      <c r="M75" s="6">
        <v>24</v>
      </c>
      <c r="N75" s="6">
        <v>7.35</v>
      </c>
      <c r="O75" s="6">
        <v>87.32</v>
      </c>
      <c r="P75" s="6">
        <v>61.37</v>
      </c>
      <c r="Q75" s="6">
        <v>8.09</v>
      </c>
      <c r="R75" s="6">
        <v>8.61</v>
      </c>
      <c r="S75" s="6">
        <v>0.36</v>
      </c>
      <c r="T75" s="6">
        <v>0.3</v>
      </c>
      <c r="U75" s="6">
        <v>0.28999999999999998</v>
      </c>
      <c r="V75" s="6">
        <v>5.0999999999999996</v>
      </c>
    </row>
    <row r="76" spans="2:22" ht="15.75" thickBot="1" x14ac:dyDescent="0.3">
      <c r="B76" s="5" t="s">
        <v>38</v>
      </c>
      <c r="C76" s="6" t="s">
        <v>50</v>
      </c>
      <c r="D76" s="6">
        <v>50</v>
      </c>
      <c r="E76" s="6">
        <v>3.3</v>
      </c>
      <c r="F76" s="6">
        <v>0.6</v>
      </c>
      <c r="G76" s="6">
        <v>19.8</v>
      </c>
      <c r="H76" s="6">
        <v>97.8</v>
      </c>
      <c r="I76" s="6">
        <v>0.09</v>
      </c>
      <c r="J76" s="6">
        <v>0.04</v>
      </c>
      <c r="K76" s="6">
        <v>0</v>
      </c>
      <c r="L76" s="6">
        <v>0</v>
      </c>
      <c r="M76" s="6">
        <v>0</v>
      </c>
      <c r="N76" s="6">
        <v>203</v>
      </c>
      <c r="O76" s="6">
        <v>117.5</v>
      </c>
      <c r="P76" s="6">
        <v>14.5</v>
      </c>
      <c r="Q76" s="6">
        <v>23.5</v>
      </c>
      <c r="R76" s="6">
        <v>75</v>
      </c>
      <c r="S76" s="6">
        <v>1.95</v>
      </c>
      <c r="T76" s="6">
        <v>2.2000000000000002</v>
      </c>
      <c r="U76" s="6">
        <v>2.75</v>
      </c>
      <c r="V76" s="6">
        <v>12</v>
      </c>
    </row>
    <row r="77" spans="2:22" ht="15.75" thickBot="1" x14ac:dyDescent="0.3">
      <c r="B77" s="7"/>
      <c r="C77" s="10" t="s">
        <v>51</v>
      </c>
      <c r="D77" s="8">
        <f>D76+D75+D74+D73+D72+D71</f>
        <v>750</v>
      </c>
      <c r="E77" s="8">
        <f t="shared" ref="E77:V77" si="10">E76+E75+E74+E73+E72+E71</f>
        <v>27.2</v>
      </c>
      <c r="F77" s="8">
        <f t="shared" si="10"/>
        <v>29.3</v>
      </c>
      <c r="G77" s="8">
        <f t="shared" si="10"/>
        <v>82.7</v>
      </c>
      <c r="H77" s="8">
        <f t="shared" si="10"/>
        <v>703.59999999999991</v>
      </c>
      <c r="I77" s="8">
        <f t="shared" si="10"/>
        <v>0.39</v>
      </c>
      <c r="J77" s="8">
        <f t="shared" si="10"/>
        <v>0.43000000000000005</v>
      </c>
      <c r="K77" s="8">
        <f t="shared" si="10"/>
        <v>362.97</v>
      </c>
      <c r="L77" s="8">
        <f t="shared" si="10"/>
        <v>1.2000000000000002</v>
      </c>
      <c r="M77" s="8">
        <f t="shared" si="10"/>
        <v>51.760000000000005</v>
      </c>
      <c r="N77" s="8">
        <f t="shared" si="10"/>
        <v>1445.3400000000001</v>
      </c>
      <c r="O77" s="8">
        <f t="shared" si="10"/>
        <v>1532.69</v>
      </c>
      <c r="P77" s="8">
        <f t="shared" si="10"/>
        <v>245.15</v>
      </c>
      <c r="Q77" s="8">
        <f t="shared" si="10"/>
        <v>118.57000000000001</v>
      </c>
      <c r="R77" s="8">
        <f t="shared" si="10"/>
        <v>417.38</v>
      </c>
      <c r="S77" s="8">
        <f t="shared" si="10"/>
        <v>7.63</v>
      </c>
      <c r="T77" s="8">
        <f t="shared" si="10"/>
        <v>162.74</v>
      </c>
      <c r="U77" s="8">
        <f t="shared" si="10"/>
        <v>7.1800000000000006</v>
      </c>
      <c r="V77" s="8">
        <f t="shared" si="10"/>
        <v>148.07999999999998</v>
      </c>
    </row>
    <row r="78" spans="2:22" ht="15.75" thickBot="1" x14ac:dyDescent="0.3">
      <c r="B78" s="5"/>
      <c r="C78" s="10" t="s">
        <v>52</v>
      </c>
      <c r="D78" s="8">
        <f>D77+D69</f>
        <v>1270</v>
      </c>
      <c r="E78" s="8">
        <f t="shared" ref="E78:V78" si="11">E77+E69</f>
        <v>46.7</v>
      </c>
      <c r="F78" s="8">
        <f t="shared" si="11"/>
        <v>48.6</v>
      </c>
      <c r="G78" s="8">
        <f t="shared" si="11"/>
        <v>172.60000000000002</v>
      </c>
      <c r="H78" s="8">
        <f t="shared" si="11"/>
        <v>1314</v>
      </c>
      <c r="I78" s="8">
        <f t="shared" si="11"/>
        <v>0.67</v>
      </c>
      <c r="J78" s="8">
        <f t="shared" si="11"/>
        <v>0.67</v>
      </c>
      <c r="K78" s="8">
        <f t="shared" si="11"/>
        <v>438.31000000000006</v>
      </c>
      <c r="L78" s="8">
        <f t="shared" si="11"/>
        <v>1.56</v>
      </c>
      <c r="M78" s="8">
        <f t="shared" si="11"/>
        <v>52.31</v>
      </c>
      <c r="N78" s="8">
        <f t="shared" si="11"/>
        <v>1690.7300000000002</v>
      </c>
      <c r="O78" s="8">
        <f t="shared" si="11"/>
        <v>1908.0500000000002</v>
      </c>
      <c r="P78" s="8">
        <f t="shared" si="11"/>
        <v>533.9</v>
      </c>
      <c r="Q78" s="8">
        <f t="shared" si="11"/>
        <v>203.76</v>
      </c>
      <c r="R78" s="8">
        <f t="shared" si="11"/>
        <v>756.56999999999994</v>
      </c>
      <c r="S78" s="8">
        <f t="shared" si="11"/>
        <v>10.69</v>
      </c>
      <c r="T78" s="8">
        <f t="shared" si="11"/>
        <v>177.24</v>
      </c>
      <c r="U78" s="8">
        <f t="shared" si="11"/>
        <v>27.71</v>
      </c>
      <c r="V78" s="8">
        <f t="shared" si="11"/>
        <v>208.39999999999998</v>
      </c>
    </row>
    <row r="79" spans="2:22" ht="15.75" thickBot="1" x14ac:dyDescent="0.3">
      <c r="B79" s="15" t="s">
        <v>95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7"/>
    </row>
    <row r="80" spans="2:22" ht="15.75" thickBot="1" x14ac:dyDescent="0.3">
      <c r="B80" s="15" t="s">
        <v>29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7"/>
    </row>
    <row r="81" spans="2:22" ht="15.75" thickBot="1" x14ac:dyDescent="0.3">
      <c r="B81" s="5" t="s">
        <v>96</v>
      </c>
      <c r="C81" s="6" t="s">
        <v>97</v>
      </c>
      <c r="D81" s="6">
        <v>150</v>
      </c>
      <c r="E81" s="6">
        <v>12.7</v>
      </c>
      <c r="F81" s="6">
        <v>18</v>
      </c>
      <c r="G81" s="6">
        <v>3.2</v>
      </c>
      <c r="H81" s="6">
        <v>225.5</v>
      </c>
      <c r="I81" s="6">
        <v>0.06</v>
      </c>
      <c r="J81" s="6">
        <v>0.41</v>
      </c>
      <c r="K81" s="6">
        <v>182.79</v>
      </c>
      <c r="L81" s="6">
        <v>2.1800000000000002</v>
      </c>
      <c r="M81" s="6">
        <v>0.3</v>
      </c>
      <c r="N81" s="6">
        <v>249.63</v>
      </c>
      <c r="O81" s="6">
        <v>180.08</v>
      </c>
      <c r="P81" s="6">
        <v>109.5</v>
      </c>
      <c r="Q81" s="6">
        <v>16.75</v>
      </c>
      <c r="R81" s="6">
        <v>202.67</v>
      </c>
      <c r="S81" s="6">
        <v>2.09</v>
      </c>
      <c r="T81" s="6">
        <v>41.65</v>
      </c>
      <c r="U81" s="6">
        <v>26.05</v>
      </c>
      <c r="V81" s="6">
        <v>62.63</v>
      </c>
    </row>
    <row r="82" spans="2:22" ht="15.75" thickBot="1" x14ac:dyDescent="0.3">
      <c r="B82" s="5">
        <v>23</v>
      </c>
      <c r="C82" s="6" t="s">
        <v>98</v>
      </c>
      <c r="D82" s="6">
        <v>200</v>
      </c>
      <c r="E82" s="6">
        <v>0.5</v>
      </c>
      <c r="F82" s="6">
        <v>0.1</v>
      </c>
      <c r="G82" s="6">
        <v>4.5999999999999996</v>
      </c>
      <c r="H82" s="6">
        <v>21.1</v>
      </c>
      <c r="I82" s="6">
        <v>0</v>
      </c>
      <c r="J82" s="6">
        <v>0.02</v>
      </c>
      <c r="K82" s="6">
        <v>0.73</v>
      </c>
      <c r="L82" s="6">
        <v>0</v>
      </c>
      <c r="M82" s="6">
        <v>3.69</v>
      </c>
      <c r="N82" s="6">
        <v>1.6</v>
      </c>
      <c r="O82" s="6">
        <v>50.58</v>
      </c>
      <c r="P82" s="6">
        <v>78.650000000000006</v>
      </c>
      <c r="Q82" s="6">
        <v>8.57</v>
      </c>
      <c r="R82" s="6">
        <v>15.09</v>
      </c>
      <c r="S82" s="6">
        <v>1.49</v>
      </c>
      <c r="T82" s="6">
        <v>0</v>
      </c>
      <c r="U82" s="6">
        <v>0.04</v>
      </c>
      <c r="V82" s="6">
        <v>0</v>
      </c>
    </row>
    <row r="83" spans="2:22" ht="15.75" thickBot="1" x14ac:dyDescent="0.3">
      <c r="B83" s="5" t="s">
        <v>38</v>
      </c>
      <c r="C83" s="6" t="s">
        <v>99</v>
      </c>
      <c r="D83" s="6">
        <v>130</v>
      </c>
      <c r="E83" s="6">
        <v>2</v>
      </c>
      <c r="F83" s="6">
        <v>0.7</v>
      </c>
      <c r="G83" s="6">
        <v>27.3</v>
      </c>
      <c r="H83" s="6">
        <v>122.9</v>
      </c>
      <c r="I83" s="6">
        <v>0.05</v>
      </c>
      <c r="J83" s="6">
        <v>7.0000000000000007E-2</v>
      </c>
      <c r="K83" s="6">
        <v>26</v>
      </c>
      <c r="L83" s="6">
        <v>0</v>
      </c>
      <c r="M83" s="6">
        <v>13</v>
      </c>
      <c r="N83" s="6">
        <v>40.299999999999997</v>
      </c>
      <c r="O83" s="6">
        <v>452.4</v>
      </c>
      <c r="P83" s="6">
        <v>10.4</v>
      </c>
      <c r="Q83" s="6">
        <v>54.6</v>
      </c>
      <c r="R83" s="6">
        <v>36.4</v>
      </c>
      <c r="S83" s="6">
        <v>0.78</v>
      </c>
      <c r="T83" s="6">
        <v>7.0000000000000007E-2</v>
      </c>
      <c r="U83" s="6">
        <v>1.3</v>
      </c>
      <c r="V83" s="6">
        <v>2.86</v>
      </c>
    </row>
    <row r="84" spans="2:22" ht="15.75" thickBot="1" x14ac:dyDescent="0.3">
      <c r="B84" s="5" t="s">
        <v>38</v>
      </c>
      <c r="C84" s="6" t="s">
        <v>39</v>
      </c>
      <c r="D84" s="6">
        <v>50</v>
      </c>
      <c r="E84" s="6">
        <v>3.8</v>
      </c>
      <c r="F84" s="6">
        <v>0.4</v>
      </c>
      <c r="G84" s="6">
        <v>24.6</v>
      </c>
      <c r="H84" s="6">
        <v>117.2</v>
      </c>
      <c r="I84" s="6">
        <v>0.06</v>
      </c>
      <c r="J84" s="6">
        <v>0.02</v>
      </c>
      <c r="K84" s="6">
        <v>0</v>
      </c>
      <c r="L84" s="6">
        <v>0</v>
      </c>
      <c r="M84" s="6">
        <v>0</v>
      </c>
      <c r="N84" s="6">
        <v>249.5</v>
      </c>
      <c r="O84" s="6">
        <v>46.5</v>
      </c>
      <c r="P84" s="6">
        <v>10</v>
      </c>
      <c r="Q84" s="6">
        <v>7</v>
      </c>
      <c r="R84" s="6">
        <v>32.5</v>
      </c>
      <c r="S84" s="6">
        <v>0.55000000000000004</v>
      </c>
      <c r="T84" s="6">
        <v>1.6</v>
      </c>
      <c r="U84" s="6">
        <v>3</v>
      </c>
      <c r="V84" s="6">
        <v>7.25</v>
      </c>
    </row>
    <row r="85" spans="2:22" ht="15.75" thickBot="1" x14ac:dyDescent="0.3">
      <c r="B85" s="7"/>
      <c r="C85" s="10" t="s">
        <v>40</v>
      </c>
      <c r="D85" s="8">
        <f>D84+D83+D82+D81</f>
        <v>530</v>
      </c>
      <c r="E85" s="8">
        <f t="shared" ref="E85:V85" si="12">E84+E83+E82+E81</f>
        <v>19</v>
      </c>
      <c r="F85" s="8">
        <f t="shared" si="12"/>
        <v>19.2</v>
      </c>
      <c r="G85" s="8">
        <f t="shared" si="12"/>
        <v>59.70000000000001</v>
      </c>
      <c r="H85" s="8">
        <f t="shared" si="12"/>
        <v>486.70000000000005</v>
      </c>
      <c r="I85" s="8">
        <f t="shared" si="12"/>
        <v>0.16999999999999998</v>
      </c>
      <c r="J85" s="8">
        <f t="shared" si="12"/>
        <v>0.52</v>
      </c>
      <c r="K85" s="8">
        <f t="shared" si="12"/>
        <v>209.51999999999998</v>
      </c>
      <c r="L85" s="8">
        <f t="shared" si="12"/>
        <v>2.1800000000000002</v>
      </c>
      <c r="M85" s="8">
        <f t="shared" si="12"/>
        <v>16.990000000000002</v>
      </c>
      <c r="N85" s="8">
        <f t="shared" si="12"/>
        <v>541.03</v>
      </c>
      <c r="O85" s="8">
        <f t="shared" si="12"/>
        <v>729.56000000000006</v>
      </c>
      <c r="P85" s="8">
        <f t="shared" si="12"/>
        <v>208.55</v>
      </c>
      <c r="Q85" s="8">
        <f t="shared" si="12"/>
        <v>86.92</v>
      </c>
      <c r="R85" s="8">
        <f t="shared" si="12"/>
        <v>286.65999999999997</v>
      </c>
      <c r="S85" s="8">
        <f t="shared" si="12"/>
        <v>4.91</v>
      </c>
      <c r="T85" s="8">
        <f t="shared" si="12"/>
        <v>43.32</v>
      </c>
      <c r="U85" s="8">
        <f t="shared" si="12"/>
        <v>30.39</v>
      </c>
      <c r="V85" s="8">
        <f t="shared" si="12"/>
        <v>72.740000000000009</v>
      </c>
    </row>
    <row r="86" spans="2:22" ht="15.75" thickBot="1" x14ac:dyDescent="0.3">
      <c r="B86" s="15" t="s">
        <v>41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7"/>
    </row>
    <row r="87" spans="2:22" ht="15.75" thickBot="1" x14ac:dyDescent="0.3">
      <c r="B87" s="5">
        <v>17</v>
      </c>
      <c r="C87" s="6" t="s">
        <v>60</v>
      </c>
      <c r="D87" s="9">
        <v>60</v>
      </c>
      <c r="E87" s="9">
        <v>0.7</v>
      </c>
      <c r="F87" s="9">
        <v>0.1</v>
      </c>
      <c r="G87" s="9">
        <v>2.2000000000000002</v>
      </c>
      <c r="H87" s="9">
        <v>12.5</v>
      </c>
      <c r="I87" s="9">
        <v>0.02</v>
      </c>
      <c r="J87" s="9">
        <v>0.02</v>
      </c>
      <c r="K87" s="9">
        <v>29.2</v>
      </c>
      <c r="L87" s="9">
        <v>0</v>
      </c>
      <c r="M87" s="9">
        <v>16</v>
      </c>
      <c r="N87" s="9">
        <v>4.8</v>
      </c>
      <c r="O87" s="9">
        <v>146.19999999999999</v>
      </c>
      <c r="P87" s="9">
        <v>17</v>
      </c>
      <c r="Q87" s="9">
        <v>10</v>
      </c>
      <c r="R87" s="9">
        <v>19.8</v>
      </c>
      <c r="S87" s="9">
        <v>0.42</v>
      </c>
      <c r="T87" s="9">
        <v>1.6</v>
      </c>
      <c r="U87" s="9">
        <v>0.2</v>
      </c>
      <c r="V87" s="9">
        <v>9.4</v>
      </c>
    </row>
    <row r="88" spans="2:22" ht="15.75" thickBot="1" x14ac:dyDescent="0.3">
      <c r="B88" s="5" t="s">
        <v>100</v>
      </c>
      <c r="C88" s="6" t="s">
        <v>64</v>
      </c>
      <c r="D88" s="6">
        <v>150</v>
      </c>
      <c r="E88" s="6">
        <v>3.6</v>
      </c>
      <c r="F88" s="6">
        <v>4.8</v>
      </c>
      <c r="G88" s="6">
        <v>36.4</v>
      </c>
      <c r="H88" s="6">
        <v>203.5</v>
      </c>
      <c r="I88" s="6">
        <v>0.03</v>
      </c>
      <c r="J88" s="6">
        <v>0.02</v>
      </c>
      <c r="K88" s="6">
        <v>18.36</v>
      </c>
      <c r="L88" s="6">
        <v>0.09</v>
      </c>
      <c r="M88" s="6">
        <v>0</v>
      </c>
      <c r="N88" s="6">
        <v>152.80000000000001</v>
      </c>
      <c r="O88" s="6">
        <v>46.55</v>
      </c>
      <c r="P88" s="6">
        <v>106.65</v>
      </c>
      <c r="Q88" s="6">
        <v>23.59</v>
      </c>
      <c r="R88" s="6">
        <v>72.569999999999993</v>
      </c>
      <c r="S88" s="6">
        <v>0.49</v>
      </c>
      <c r="T88" s="6">
        <v>20.76</v>
      </c>
      <c r="U88" s="6">
        <v>7.24</v>
      </c>
      <c r="V88" s="6">
        <v>27.19</v>
      </c>
    </row>
    <row r="89" spans="2:22" ht="15.75" thickBot="1" x14ac:dyDescent="0.3">
      <c r="B89" s="5" t="s">
        <v>101</v>
      </c>
      <c r="C89" s="6" t="s">
        <v>102</v>
      </c>
      <c r="D89" s="6">
        <v>200</v>
      </c>
      <c r="E89" s="6">
        <v>18</v>
      </c>
      <c r="F89" s="6">
        <v>18.7</v>
      </c>
      <c r="G89" s="6">
        <v>30.9</v>
      </c>
      <c r="H89" s="6">
        <v>364.3</v>
      </c>
      <c r="I89" s="6">
        <v>0.18</v>
      </c>
      <c r="J89" s="6">
        <v>0.17</v>
      </c>
      <c r="K89" s="6">
        <v>77.400000000000006</v>
      </c>
      <c r="L89" s="6">
        <v>0.92</v>
      </c>
      <c r="M89" s="6">
        <v>5.89</v>
      </c>
      <c r="N89" s="6">
        <v>201.88</v>
      </c>
      <c r="O89" s="6">
        <v>292.20999999999998</v>
      </c>
      <c r="P89" s="6">
        <v>78.150000000000006</v>
      </c>
      <c r="Q89" s="6">
        <v>27.27</v>
      </c>
      <c r="R89" s="6">
        <v>169.79</v>
      </c>
      <c r="S89" s="6">
        <v>2.65</v>
      </c>
      <c r="T89" s="6">
        <v>32.65</v>
      </c>
      <c r="U89" s="6">
        <v>4.54</v>
      </c>
      <c r="V89" s="6">
        <v>61.33</v>
      </c>
    </row>
    <row r="90" spans="2:22" ht="15.75" thickBot="1" x14ac:dyDescent="0.3">
      <c r="B90" s="5" t="s">
        <v>103</v>
      </c>
      <c r="C90" s="6" t="s">
        <v>104</v>
      </c>
      <c r="D90" s="6">
        <v>90</v>
      </c>
      <c r="E90" s="6">
        <v>15.3</v>
      </c>
      <c r="F90" s="6">
        <v>10.9</v>
      </c>
      <c r="G90" s="6">
        <v>23.7</v>
      </c>
      <c r="H90" s="6">
        <v>254.5</v>
      </c>
      <c r="I90" s="6">
        <v>0.13</v>
      </c>
      <c r="J90" s="6">
        <v>0.18</v>
      </c>
      <c r="K90" s="6">
        <v>52.12</v>
      </c>
      <c r="L90" s="6">
        <v>1.77</v>
      </c>
      <c r="M90" s="6">
        <v>4.33</v>
      </c>
      <c r="N90" s="6">
        <v>173.3</v>
      </c>
      <c r="O90" s="6">
        <v>334.92</v>
      </c>
      <c r="P90" s="6">
        <v>117.72</v>
      </c>
      <c r="Q90" s="6">
        <v>33.65</v>
      </c>
      <c r="R90" s="6">
        <v>207.9</v>
      </c>
      <c r="S90" s="6">
        <v>1.93</v>
      </c>
      <c r="T90" s="6">
        <v>102.61</v>
      </c>
      <c r="U90" s="6">
        <v>19.14</v>
      </c>
      <c r="V90" s="6">
        <v>475.28</v>
      </c>
    </row>
    <row r="91" spans="2:22" ht="15.75" thickBot="1" x14ac:dyDescent="0.3">
      <c r="B91" s="5" t="s">
        <v>48</v>
      </c>
      <c r="C91" s="6" t="s">
        <v>49</v>
      </c>
      <c r="D91" s="6">
        <v>200</v>
      </c>
      <c r="E91" s="6">
        <v>0.5</v>
      </c>
      <c r="F91" s="6">
        <v>0.1</v>
      </c>
      <c r="G91" s="6">
        <v>12.8</v>
      </c>
      <c r="H91" s="6">
        <v>54.6</v>
      </c>
      <c r="I91" s="6">
        <v>0.01</v>
      </c>
      <c r="J91" s="6">
        <v>0.02</v>
      </c>
      <c r="K91" s="6">
        <v>18.66</v>
      </c>
      <c r="L91" s="6">
        <v>0</v>
      </c>
      <c r="M91" s="6">
        <v>16.62</v>
      </c>
      <c r="N91" s="6">
        <v>5.91</v>
      </c>
      <c r="O91" s="6">
        <v>155.54</v>
      </c>
      <c r="P91" s="6">
        <v>62.38</v>
      </c>
      <c r="Q91" s="6">
        <v>14.99</v>
      </c>
      <c r="R91" s="6">
        <v>15.25</v>
      </c>
      <c r="S91" s="6">
        <v>0.56999999999999995</v>
      </c>
      <c r="T91" s="6">
        <v>0.36</v>
      </c>
      <c r="U91" s="6">
        <v>0.23</v>
      </c>
      <c r="V91" s="6">
        <v>4.9000000000000004</v>
      </c>
    </row>
    <row r="92" spans="2:22" ht="15.75" thickBot="1" x14ac:dyDescent="0.3">
      <c r="B92" s="5" t="s">
        <v>38</v>
      </c>
      <c r="C92" s="6" t="s">
        <v>50</v>
      </c>
      <c r="D92" s="6">
        <v>50</v>
      </c>
      <c r="E92" s="6">
        <v>3.3</v>
      </c>
      <c r="F92" s="6">
        <v>0.6</v>
      </c>
      <c r="G92" s="6">
        <v>19.8</v>
      </c>
      <c r="H92" s="6">
        <v>97.8</v>
      </c>
      <c r="I92" s="6">
        <v>0.09</v>
      </c>
      <c r="J92" s="6">
        <v>0.04</v>
      </c>
      <c r="K92" s="6">
        <v>0</v>
      </c>
      <c r="L92" s="6">
        <v>0</v>
      </c>
      <c r="M92" s="6">
        <v>0</v>
      </c>
      <c r="N92" s="6">
        <v>203</v>
      </c>
      <c r="O92" s="6">
        <v>117.5</v>
      </c>
      <c r="P92" s="6">
        <v>14.5</v>
      </c>
      <c r="Q92" s="6">
        <v>23.5</v>
      </c>
      <c r="R92" s="6">
        <v>75</v>
      </c>
      <c r="S92" s="6">
        <v>1.95</v>
      </c>
      <c r="T92" s="6">
        <v>2.2000000000000002</v>
      </c>
      <c r="U92" s="6">
        <v>2.75</v>
      </c>
      <c r="V92" s="6">
        <v>12</v>
      </c>
    </row>
    <row r="93" spans="2:22" ht="15.75" thickBot="1" x14ac:dyDescent="0.3">
      <c r="B93" s="7"/>
      <c r="C93" s="10" t="s">
        <v>51</v>
      </c>
      <c r="D93" s="8">
        <f>D92+D91+D90+D89+D88+D87</f>
        <v>750</v>
      </c>
      <c r="E93" s="8">
        <f t="shared" ref="E93:V93" si="13">E92+E91+E90+E89+E88+E87</f>
        <v>41.400000000000006</v>
      </c>
      <c r="F93" s="8">
        <f t="shared" si="13"/>
        <v>35.199999999999996</v>
      </c>
      <c r="G93" s="8">
        <f t="shared" si="13"/>
        <v>125.8</v>
      </c>
      <c r="H93" s="8">
        <f t="shared" si="13"/>
        <v>987.2</v>
      </c>
      <c r="I93" s="8">
        <f t="shared" si="13"/>
        <v>0.45999999999999996</v>
      </c>
      <c r="J93" s="8">
        <f t="shared" si="13"/>
        <v>0.45000000000000007</v>
      </c>
      <c r="K93" s="8">
        <f t="shared" si="13"/>
        <v>195.74</v>
      </c>
      <c r="L93" s="8">
        <f t="shared" si="13"/>
        <v>2.78</v>
      </c>
      <c r="M93" s="8">
        <f t="shared" si="13"/>
        <v>42.84</v>
      </c>
      <c r="N93" s="8">
        <f t="shared" si="13"/>
        <v>741.69</v>
      </c>
      <c r="O93" s="8">
        <f t="shared" si="13"/>
        <v>1092.92</v>
      </c>
      <c r="P93" s="8">
        <f t="shared" si="13"/>
        <v>396.4</v>
      </c>
      <c r="Q93" s="8">
        <f t="shared" si="13"/>
        <v>133</v>
      </c>
      <c r="R93" s="8">
        <f t="shared" si="13"/>
        <v>560.30999999999995</v>
      </c>
      <c r="S93" s="8">
        <f t="shared" si="13"/>
        <v>8.01</v>
      </c>
      <c r="T93" s="8">
        <f t="shared" si="13"/>
        <v>160.17999999999998</v>
      </c>
      <c r="U93" s="8">
        <f t="shared" si="13"/>
        <v>34.1</v>
      </c>
      <c r="V93" s="8">
        <f t="shared" si="13"/>
        <v>590.1</v>
      </c>
    </row>
    <row r="94" spans="2:22" ht="15.75" thickBot="1" x14ac:dyDescent="0.3">
      <c r="B94" s="7"/>
      <c r="C94" s="10" t="s">
        <v>52</v>
      </c>
      <c r="D94" s="8">
        <f>D93+D85</f>
        <v>1280</v>
      </c>
      <c r="E94" s="8">
        <f t="shared" ref="E94:V94" si="14">E93+E85</f>
        <v>60.400000000000006</v>
      </c>
      <c r="F94" s="8">
        <f t="shared" si="14"/>
        <v>54.399999999999991</v>
      </c>
      <c r="G94" s="8">
        <f t="shared" si="14"/>
        <v>185.5</v>
      </c>
      <c r="H94" s="8">
        <f t="shared" si="14"/>
        <v>1473.9</v>
      </c>
      <c r="I94" s="8">
        <f t="shared" si="14"/>
        <v>0.62999999999999989</v>
      </c>
      <c r="J94" s="8">
        <f t="shared" si="14"/>
        <v>0.97000000000000008</v>
      </c>
      <c r="K94" s="8">
        <f t="shared" si="14"/>
        <v>405.26</v>
      </c>
      <c r="L94" s="8">
        <f t="shared" si="14"/>
        <v>4.96</v>
      </c>
      <c r="M94" s="8">
        <f t="shared" si="14"/>
        <v>59.830000000000005</v>
      </c>
      <c r="N94" s="8">
        <f t="shared" si="14"/>
        <v>1282.72</v>
      </c>
      <c r="O94" s="8">
        <f t="shared" si="14"/>
        <v>1822.48</v>
      </c>
      <c r="P94" s="8">
        <f t="shared" si="14"/>
        <v>604.95000000000005</v>
      </c>
      <c r="Q94" s="8">
        <f t="shared" si="14"/>
        <v>219.92000000000002</v>
      </c>
      <c r="R94" s="8">
        <f t="shared" si="14"/>
        <v>846.96999999999991</v>
      </c>
      <c r="S94" s="8">
        <f t="shared" si="14"/>
        <v>12.92</v>
      </c>
      <c r="T94" s="8">
        <f t="shared" si="14"/>
        <v>203.49999999999997</v>
      </c>
      <c r="U94" s="8">
        <f t="shared" si="14"/>
        <v>64.490000000000009</v>
      </c>
      <c r="V94" s="8">
        <f t="shared" si="14"/>
        <v>662.84</v>
      </c>
    </row>
    <row r="95" spans="2:22" ht="15.75" thickBot="1" x14ac:dyDescent="0.3">
      <c r="B95" s="15" t="s">
        <v>105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7"/>
    </row>
    <row r="96" spans="2:22" ht="15.75" thickBot="1" x14ac:dyDescent="0.3">
      <c r="B96" s="15" t="s">
        <v>29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7"/>
    </row>
    <row r="97" spans="2:22" ht="15.75" thickBot="1" x14ac:dyDescent="0.3">
      <c r="B97" s="5">
        <v>102.2</v>
      </c>
      <c r="C97" s="6" t="s">
        <v>106</v>
      </c>
      <c r="D97" s="6">
        <v>100</v>
      </c>
      <c r="E97" s="6">
        <v>0.7</v>
      </c>
      <c r="F97" s="6">
        <v>0.3</v>
      </c>
      <c r="G97" s="6">
        <v>12</v>
      </c>
      <c r="H97" s="6">
        <v>53.4</v>
      </c>
      <c r="I97" s="6">
        <v>0.04</v>
      </c>
      <c r="J97" s="6">
        <v>0.03</v>
      </c>
      <c r="K97" s="6">
        <v>6.53</v>
      </c>
      <c r="L97" s="6">
        <v>0</v>
      </c>
      <c r="M97" s="6">
        <v>36.29</v>
      </c>
      <c r="N97" s="6">
        <v>19.59</v>
      </c>
      <c r="O97" s="6">
        <v>239.19</v>
      </c>
      <c r="P97" s="6">
        <v>26.43</v>
      </c>
      <c r="Q97" s="6">
        <v>11.15</v>
      </c>
      <c r="R97" s="6">
        <v>17.12</v>
      </c>
      <c r="S97" s="6">
        <v>1.27</v>
      </c>
      <c r="T97" s="6">
        <v>2</v>
      </c>
      <c r="U97" s="6">
        <v>0.41</v>
      </c>
      <c r="V97" s="6">
        <v>12.5</v>
      </c>
    </row>
    <row r="98" spans="2:22" ht="15.75" thickBot="1" x14ac:dyDescent="0.3">
      <c r="B98" s="5">
        <v>377</v>
      </c>
      <c r="C98" s="6" t="s">
        <v>107</v>
      </c>
      <c r="D98" s="6">
        <v>200</v>
      </c>
      <c r="E98" s="6">
        <v>0.6</v>
      </c>
      <c r="F98" s="6">
        <v>0.2</v>
      </c>
      <c r="G98" s="6">
        <v>7</v>
      </c>
      <c r="H98" s="6">
        <v>32.4</v>
      </c>
      <c r="I98" s="6">
        <v>0.01</v>
      </c>
      <c r="J98" s="6">
        <v>0.03</v>
      </c>
      <c r="K98" s="6">
        <v>6.05</v>
      </c>
      <c r="L98" s="6">
        <v>0</v>
      </c>
      <c r="M98" s="6">
        <v>41.45</v>
      </c>
      <c r="N98" s="6">
        <v>8.59</v>
      </c>
      <c r="O98" s="6">
        <v>130.94999999999999</v>
      </c>
      <c r="P98" s="6">
        <v>82.2</v>
      </c>
      <c r="Q98" s="6">
        <v>16.100000000000001</v>
      </c>
      <c r="R98" s="6">
        <v>24.95</v>
      </c>
      <c r="S98" s="6">
        <v>1.98</v>
      </c>
      <c r="T98" s="6">
        <v>0.22</v>
      </c>
      <c r="U98" s="6">
        <v>0.23</v>
      </c>
      <c r="V98" s="6">
        <v>3.55</v>
      </c>
    </row>
    <row r="99" spans="2:22" ht="15.75" thickBot="1" x14ac:dyDescent="0.3">
      <c r="B99" s="5">
        <v>396</v>
      </c>
      <c r="C99" s="6" t="s">
        <v>108</v>
      </c>
      <c r="D99" s="6">
        <v>200</v>
      </c>
      <c r="E99" s="6">
        <v>15.6</v>
      </c>
      <c r="F99" s="6">
        <v>13.7</v>
      </c>
      <c r="G99" s="6">
        <v>87.5</v>
      </c>
      <c r="H99" s="6">
        <v>535.5</v>
      </c>
      <c r="I99" s="6">
        <v>0.23</v>
      </c>
      <c r="J99" s="6">
        <v>0.38</v>
      </c>
      <c r="K99" s="6">
        <v>44.02</v>
      </c>
      <c r="L99" s="6">
        <v>0</v>
      </c>
      <c r="M99" s="6">
        <v>2.0099999999999998</v>
      </c>
      <c r="N99" s="6">
        <v>111.02</v>
      </c>
      <c r="O99" s="6">
        <v>431.31</v>
      </c>
      <c r="P99" s="6">
        <v>272.99</v>
      </c>
      <c r="Q99" s="6">
        <v>44.41</v>
      </c>
      <c r="R99" s="6">
        <v>274.11</v>
      </c>
      <c r="S99" s="6">
        <v>1.32</v>
      </c>
      <c r="T99" s="6">
        <v>15.32</v>
      </c>
      <c r="U99" s="6">
        <v>8.58</v>
      </c>
      <c r="V99" s="6">
        <v>55.78</v>
      </c>
    </row>
    <row r="100" spans="2:22" ht="15.75" thickBot="1" x14ac:dyDescent="0.3">
      <c r="B100" s="7"/>
      <c r="C100" s="10" t="s">
        <v>40</v>
      </c>
      <c r="D100" s="8">
        <f>D99+D98+D97</f>
        <v>500</v>
      </c>
      <c r="E100" s="8">
        <f t="shared" ref="E100:V100" si="15">E99+E98+E97</f>
        <v>16.899999999999999</v>
      </c>
      <c r="F100" s="8">
        <f t="shared" si="15"/>
        <v>14.2</v>
      </c>
      <c r="G100" s="8">
        <f t="shared" si="15"/>
        <v>106.5</v>
      </c>
      <c r="H100" s="8">
        <f t="shared" si="15"/>
        <v>621.29999999999995</v>
      </c>
      <c r="I100" s="8">
        <f t="shared" si="15"/>
        <v>0.28000000000000003</v>
      </c>
      <c r="J100" s="8">
        <f t="shared" si="15"/>
        <v>0.44000000000000006</v>
      </c>
      <c r="K100" s="8">
        <f t="shared" si="15"/>
        <v>56.6</v>
      </c>
      <c r="L100" s="8">
        <f t="shared" si="15"/>
        <v>0</v>
      </c>
      <c r="M100" s="8">
        <f t="shared" si="15"/>
        <v>79.75</v>
      </c>
      <c r="N100" s="8">
        <f t="shared" si="15"/>
        <v>139.19999999999999</v>
      </c>
      <c r="O100" s="8">
        <f t="shared" si="15"/>
        <v>801.45</v>
      </c>
      <c r="P100" s="8">
        <f t="shared" si="15"/>
        <v>381.62</v>
      </c>
      <c r="Q100" s="8">
        <f t="shared" si="15"/>
        <v>71.66</v>
      </c>
      <c r="R100" s="8">
        <f t="shared" si="15"/>
        <v>316.18</v>
      </c>
      <c r="S100" s="8">
        <f t="shared" si="15"/>
        <v>4.57</v>
      </c>
      <c r="T100" s="8">
        <f t="shared" si="15"/>
        <v>17.54</v>
      </c>
      <c r="U100" s="8">
        <f t="shared" si="15"/>
        <v>9.2200000000000006</v>
      </c>
      <c r="V100" s="8">
        <f t="shared" si="15"/>
        <v>71.83</v>
      </c>
    </row>
    <row r="101" spans="2:22" ht="15.75" thickBot="1" x14ac:dyDescent="0.3">
      <c r="B101" s="15" t="s">
        <v>41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7"/>
    </row>
    <row r="102" spans="2:22" ht="15.75" thickBot="1" x14ac:dyDescent="0.3">
      <c r="B102" s="5">
        <v>52</v>
      </c>
      <c r="C102" s="6" t="s">
        <v>109</v>
      </c>
      <c r="D102" s="6">
        <v>60</v>
      </c>
      <c r="E102" s="6">
        <v>0.9</v>
      </c>
      <c r="F102" s="6">
        <v>2.5</v>
      </c>
      <c r="G102" s="6">
        <v>5.3</v>
      </c>
      <c r="H102" s="6">
        <v>46.8</v>
      </c>
      <c r="I102" s="6">
        <v>0.01</v>
      </c>
      <c r="J102" s="6">
        <v>0.02</v>
      </c>
      <c r="K102" s="6">
        <v>1.2</v>
      </c>
      <c r="L102" s="6">
        <v>0</v>
      </c>
      <c r="M102" s="6">
        <v>6</v>
      </c>
      <c r="N102" s="6">
        <v>259.86</v>
      </c>
      <c r="O102" s="6">
        <v>172.85</v>
      </c>
      <c r="P102" s="6">
        <v>24.41</v>
      </c>
      <c r="Q102" s="6">
        <v>13.33</v>
      </c>
      <c r="R102" s="6">
        <v>26.3</v>
      </c>
      <c r="S102" s="6">
        <v>0.86</v>
      </c>
      <c r="T102" s="6">
        <v>28.2</v>
      </c>
      <c r="U102" s="6">
        <v>0.42</v>
      </c>
      <c r="V102" s="6">
        <v>12</v>
      </c>
    </row>
    <row r="103" spans="2:22" ht="15.75" thickBot="1" x14ac:dyDescent="0.3">
      <c r="B103" s="5" t="s">
        <v>110</v>
      </c>
      <c r="C103" s="6" t="s">
        <v>111</v>
      </c>
      <c r="D103" s="6">
        <v>200</v>
      </c>
      <c r="E103" s="6">
        <v>4.7</v>
      </c>
      <c r="F103" s="6">
        <v>5.6</v>
      </c>
      <c r="G103" s="6">
        <v>5.7</v>
      </c>
      <c r="H103" s="6">
        <v>92.2</v>
      </c>
      <c r="I103" s="6">
        <v>0.02</v>
      </c>
      <c r="J103" s="6">
        <v>0.03</v>
      </c>
      <c r="K103" s="6">
        <v>104.95</v>
      </c>
      <c r="L103" s="6">
        <v>0</v>
      </c>
      <c r="M103" s="6">
        <v>10.76</v>
      </c>
      <c r="N103" s="6">
        <v>98.52</v>
      </c>
      <c r="O103" s="6">
        <v>184</v>
      </c>
      <c r="P103" s="6">
        <v>37.479999999999997</v>
      </c>
      <c r="Q103" s="6">
        <v>13.13</v>
      </c>
      <c r="R103" s="6">
        <v>30.97</v>
      </c>
      <c r="S103" s="6">
        <v>0.48</v>
      </c>
      <c r="T103" s="6">
        <v>15.25</v>
      </c>
      <c r="U103" s="6">
        <v>0.34</v>
      </c>
      <c r="V103" s="6">
        <v>14.76</v>
      </c>
    </row>
    <row r="104" spans="2:22" ht="15.75" thickBot="1" x14ac:dyDescent="0.3">
      <c r="B104" s="5" t="s">
        <v>77</v>
      </c>
      <c r="C104" s="6" t="s">
        <v>78</v>
      </c>
      <c r="D104" s="6">
        <v>150</v>
      </c>
      <c r="E104" s="6">
        <v>5.3</v>
      </c>
      <c r="F104" s="6">
        <v>4.9000000000000004</v>
      </c>
      <c r="G104" s="6">
        <v>32.799999999999997</v>
      </c>
      <c r="H104" s="6">
        <v>196.8</v>
      </c>
      <c r="I104" s="6">
        <v>0.06</v>
      </c>
      <c r="J104" s="6">
        <v>0.02</v>
      </c>
      <c r="K104" s="6">
        <v>18.36</v>
      </c>
      <c r="L104" s="6">
        <v>0.09</v>
      </c>
      <c r="M104" s="6">
        <v>0</v>
      </c>
      <c r="N104" s="6">
        <v>149.04</v>
      </c>
      <c r="O104" s="6">
        <v>53.8</v>
      </c>
      <c r="P104" s="6">
        <v>105.83</v>
      </c>
      <c r="Q104" s="6">
        <v>7.19</v>
      </c>
      <c r="R104" s="6">
        <v>40.700000000000003</v>
      </c>
      <c r="S104" s="6">
        <v>0.73</v>
      </c>
      <c r="T104" s="6">
        <v>20.77</v>
      </c>
      <c r="U104" s="6">
        <v>0.06</v>
      </c>
      <c r="V104" s="6">
        <v>11.92</v>
      </c>
    </row>
    <row r="105" spans="2:22" ht="15.75" thickBot="1" x14ac:dyDescent="0.3">
      <c r="B105" s="5" t="s">
        <v>112</v>
      </c>
      <c r="C105" s="6" t="s">
        <v>113</v>
      </c>
      <c r="D105" s="6">
        <v>90</v>
      </c>
      <c r="E105" s="6">
        <v>19.3</v>
      </c>
      <c r="F105" s="6">
        <v>16.899999999999999</v>
      </c>
      <c r="G105" s="6">
        <v>21.3</v>
      </c>
      <c r="H105" s="6">
        <v>315.10000000000002</v>
      </c>
      <c r="I105" s="6">
        <v>0.14000000000000001</v>
      </c>
      <c r="J105" s="6">
        <v>0.27</v>
      </c>
      <c r="K105" s="6">
        <v>235.9</v>
      </c>
      <c r="L105" s="6">
        <v>1.43</v>
      </c>
      <c r="M105" s="6">
        <v>25.81</v>
      </c>
      <c r="N105" s="6">
        <v>336.32</v>
      </c>
      <c r="O105" s="6">
        <v>426.54</v>
      </c>
      <c r="P105" s="6">
        <v>125.01</v>
      </c>
      <c r="Q105" s="6">
        <v>35.97</v>
      </c>
      <c r="R105" s="6">
        <v>226.81</v>
      </c>
      <c r="S105" s="6">
        <v>3.81</v>
      </c>
      <c r="T105" s="6">
        <v>47.84</v>
      </c>
      <c r="U105" s="6">
        <v>3.82</v>
      </c>
      <c r="V105" s="6">
        <v>71.239999999999995</v>
      </c>
    </row>
    <row r="106" spans="2:22" ht="15.75" thickBot="1" x14ac:dyDescent="0.3">
      <c r="B106" s="5">
        <v>349</v>
      </c>
      <c r="C106" s="6" t="s">
        <v>114</v>
      </c>
      <c r="D106" s="6">
        <v>200</v>
      </c>
      <c r="E106" s="6">
        <v>0.4</v>
      </c>
      <c r="F106" s="6">
        <v>0</v>
      </c>
      <c r="G106" s="6">
        <v>21.6</v>
      </c>
      <c r="H106" s="6">
        <v>88.1</v>
      </c>
      <c r="I106" s="6">
        <v>0</v>
      </c>
      <c r="J106" s="6">
        <v>0</v>
      </c>
      <c r="K106" s="6">
        <v>12</v>
      </c>
      <c r="L106" s="6">
        <v>0</v>
      </c>
      <c r="M106" s="6">
        <v>0.12</v>
      </c>
      <c r="N106" s="6">
        <v>0.1</v>
      </c>
      <c r="O106" s="6">
        <v>0.56000000000000005</v>
      </c>
      <c r="P106" s="6">
        <v>39.99</v>
      </c>
      <c r="Q106" s="6">
        <v>1.71</v>
      </c>
      <c r="R106" s="6">
        <v>3.47</v>
      </c>
      <c r="S106" s="6">
        <v>0.08</v>
      </c>
      <c r="T106" s="6">
        <v>0</v>
      </c>
      <c r="U106" s="6">
        <v>0</v>
      </c>
      <c r="V106" s="6">
        <v>0</v>
      </c>
    </row>
    <row r="107" spans="2:22" ht="15.75" thickBot="1" x14ac:dyDescent="0.3">
      <c r="B107" s="5" t="s">
        <v>38</v>
      </c>
      <c r="C107" s="6" t="s">
        <v>50</v>
      </c>
      <c r="D107" s="6">
        <v>50</v>
      </c>
      <c r="E107" s="6">
        <v>3.3</v>
      </c>
      <c r="F107" s="6">
        <v>0.6</v>
      </c>
      <c r="G107" s="6">
        <v>19.8</v>
      </c>
      <c r="H107" s="6">
        <v>97.8</v>
      </c>
      <c r="I107" s="6">
        <v>0.09</v>
      </c>
      <c r="J107" s="6">
        <v>0.04</v>
      </c>
      <c r="K107" s="6">
        <v>0</v>
      </c>
      <c r="L107" s="6">
        <v>0</v>
      </c>
      <c r="M107" s="6">
        <v>0</v>
      </c>
      <c r="N107" s="6">
        <v>203</v>
      </c>
      <c r="O107" s="6">
        <v>117.5</v>
      </c>
      <c r="P107" s="6">
        <v>14.5</v>
      </c>
      <c r="Q107" s="6">
        <v>23.5</v>
      </c>
      <c r="R107" s="6">
        <v>75</v>
      </c>
      <c r="S107" s="6">
        <v>1.95</v>
      </c>
      <c r="T107" s="6">
        <v>2.2000000000000002</v>
      </c>
      <c r="U107" s="6">
        <v>2.75</v>
      </c>
      <c r="V107" s="6">
        <v>12</v>
      </c>
    </row>
    <row r="108" spans="2:22" ht="15.75" thickBot="1" x14ac:dyDescent="0.3">
      <c r="B108" s="7"/>
      <c r="C108" s="10" t="s">
        <v>51</v>
      </c>
      <c r="D108" s="8">
        <f>D107+D106+D105+D104+D103+D102</f>
        <v>750</v>
      </c>
      <c r="E108" s="8">
        <f t="shared" ref="E108:V108" si="16">E107+E106+E105+E104+E103+E102</f>
        <v>33.9</v>
      </c>
      <c r="F108" s="8">
        <f t="shared" si="16"/>
        <v>30.5</v>
      </c>
      <c r="G108" s="8">
        <f t="shared" si="16"/>
        <v>106.5</v>
      </c>
      <c r="H108" s="8">
        <f t="shared" si="16"/>
        <v>836.8</v>
      </c>
      <c r="I108" s="8">
        <f t="shared" si="16"/>
        <v>0.32000000000000006</v>
      </c>
      <c r="J108" s="8">
        <f t="shared" si="16"/>
        <v>0.38</v>
      </c>
      <c r="K108" s="8">
        <f t="shared" si="16"/>
        <v>372.40999999999997</v>
      </c>
      <c r="L108" s="8">
        <f t="shared" si="16"/>
        <v>1.52</v>
      </c>
      <c r="M108" s="8">
        <f t="shared" si="16"/>
        <v>42.69</v>
      </c>
      <c r="N108" s="8">
        <f t="shared" si="16"/>
        <v>1046.8399999999999</v>
      </c>
      <c r="O108" s="8">
        <f t="shared" si="16"/>
        <v>955.25</v>
      </c>
      <c r="P108" s="8">
        <f t="shared" si="16"/>
        <v>347.22</v>
      </c>
      <c r="Q108" s="8">
        <f t="shared" si="16"/>
        <v>94.83</v>
      </c>
      <c r="R108" s="8">
        <f t="shared" si="16"/>
        <v>403.24999999999994</v>
      </c>
      <c r="S108" s="8">
        <f t="shared" si="16"/>
        <v>7.910000000000001</v>
      </c>
      <c r="T108" s="8">
        <f t="shared" si="16"/>
        <v>114.26</v>
      </c>
      <c r="U108" s="8">
        <f t="shared" si="16"/>
        <v>7.39</v>
      </c>
      <c r="V108" s="8">
        <f t="shared" si="16"/>
        <v>121.92</v>
      </c>
    </row>
    <row r="109" spans="2:22" ht="15.75" thickBot="1" x14ac:dyDescent="0.3">
      <c r="B109" s="7"/>
      <c r="C109" s="10" t="s">
        <v>52</v>
      </c>
      <c r="D109" s="8">
        <f>D108+D100</f>
        <v>1250</v>
      </c>
      <c r="E109" s="8">
        <f t="shared" ref="E109:V109" si="17">E108+E100</f>
        <v>50.8</v>
      </c>
      <c r="F109" s="8">
        <f t="shared" si="17"/>
        <v>44.7</v>
      </c>
      <c r="G109" s="8">
        <f t="shared" si="17"/>
        <v>213</v>
      </c>
      <c r="H109" s="8">
        <f t="shared" si="17"/>
        <v>1458.1</v>
      </c>
      <c r="I109" s="8">
        <f t="shared" si="17"/>
        <v>0.60000000000000009</v>
      </c>
      <c r="J109" s="8">
        <f t="shared" si="17"/>
        <v>0.82000000000000006</v>
      </c>
      <c r="K109" s="8">
        <f t="shared" si="17"/>
        <v>429.01</v>
      </c>
      <c r="L109" s="8">
        <f t="shared" si="17"/>
        <v>1.52</v>
      </c>
      <c r="M109" s="8">
        <f t="shared" si="17"/>
        <v>122.44</v>
      </c>
      <c r="N109" s="8">
        <f t="shared" si="17"/>
        <v>1186.04</v>
      </c>
      <c r="O109" s="8">
        <f t="shared" si="17"/>
        <v>1756.7</v>
      </c>
      <c r="P109" s="8">
        <f t="shared" si="17"/>
        <v>728.84</v>
      </c>
      <c r="Q109" s="8">
        <f t="shared" si="17"/>
        <v>166.49</v>
      </c>
      <c r="R109" s="8">
        <f t="shared" si="17"/>
        <v>719.43</v>
      </c>
      <c r="S109" s="8">
        <f t="shared" si="17"/>
        <v>12.48</v>
      </c>
      <c r="T109" s="8">
        <f t="shared" si="17"/>
        <v>131.80000000000001</v>
      </c>
      <c r="U109" s="8">
        <f t="shared" si="17"/>
        <v>16.61</v>
      </c>
      <c r="V109" s="8">
        <f t="shared" si="17"/>
        <v>193.75</v>
      </c>
    </row>
    <row r="110" spans="2:22" ht="15.75" thickBot="1" x14ac:dyDescent="0.3">
      <c r="B110" s="15" t="s">
        <v>115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7"/>
    </row>
    <row r="111" spans="2:22" ht="15.75" thickBot="1" x14ac:dyDescent="0.3">
      <c r="B111" s="15" t="s">
        <v>29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7"/>
    </row>
    <row r="112" spans="2:22" ht="15.75" thickBot="1" x14ac:dyDescent="0.3">
      <c r="B112" s="5" t="s">
        <v>116</v>
      </c>
      <c r="C112" s="6" t="s">
        <v>117</v>
      </c>
      <c r="D112" s="6">
        <v>200</v>
      </c>
      <c r="E112" s="6">
        <v>7.1</v>
      </c>
      <c r="F112" s="6">
        <v>9.6999999999999993</v>
      </c>
      <c r="G112" s="6">
        <v>32.299999999999997</v>
      </c>
      <c r="H112" s="6">
        <v>245.5</v>
      </c>
      <c r="I112" s="6">
        <v>0.15</v>
      </c>
      <c r="J112" s="6">
        <v>0.14000000000000001</v>
      </c>
      <c r="K112" s="6">
        <v>40.92</v>
      </c>
      <c r="L112" s="6">
        <v>0.13</v>
      </c>
      <c r="M112" s="6">
        <v>0.52</v>
      </c>
      <c r="N112" s="6">
        <v>130.47</v>
      </c>
      <c r="O112" s="6">
        <v>193.84</v>
      </c>
      <c r="P112" s="6">
        <v>142.9</v>
      </c>
      <c r="Q112" s="6">
        <v>41.12</v>
      </c>
      <c r="R112" s="6">
        <v>162.19</v>
      </c>
      <c r="S112" s="6">
        <v>1.06</v>
      </c>
      <c r="T112" s="6">
        <v>22.8</v>
      </c>
      <c r="U112" s="6">
        <v>2.8</v>
      </c>
      <c r="V112" s="6">
        <v>31.48</v>
      </c>
    </row>
    <row r="113" spans="2:22" ht="15.75" thickBot="1" x14ac:dyDescent="0.3">
      <c r="B113" s="5">
        <v>381</v>
      </c>
      <c r="C113" s="6" t="s">
        <v>84</v>
      </c>
      <c r="D113" s="6">
        <v>200</v>
      </c>
      <c r="E113" s="6">
        <v>0.5</v>
      </c>
      <c r="F113" s="6">
        <v>0.3</v>
      </c>
      <c r="G113" s="6">
        <v>5.6</v>
      </c>
      <c r="H113" s="6">
        <v>26.7</v>
      </c>
      <c r="I113" s="6">
        <v>0</v>
      </c>
      <c r="J113" s="6">
        <v>0</v>
      </c>
      <c r="K113" s="6">
        <v>0.04</v>
      </c>
      <c r="L113" s="6">
        <v>0</v>
      </c>
      <c r="M113" s="6">
        <v>0</v>
      </c>
      <c r="N113" s="6">
        <v>0.24</v>
      </c>
      <c r="O113" s="6">
        <v>25.2</v>
      </c>
      <c r="P113" s="6">
        <v>63.96</v>
      </c>
      <c r="Q113" s="6">
        <v>7.4</v>
      </c>
      <c r="R113" s="6">
        <v>11.4</v>
      </c>
      <c r="S113" s="6">
        <v>0.4</v>
      </c>
      <c r="T113" s="6">
        <v>0</v>
      </c>
      <c r="U113" s="6">
        <v>0</v>
      </c>
      <c r="V113" s="6">
        <v>0</v>
      </c>
    </row>
    <row r="114" spans="2:22" ht="15.75" thickBot="1" x14ac:dyDescent="0.3">
      <c r="B114" s="5" t="s">
        <v>118</v>
      </c>
      <c r="C114" s="6" t="s">
        <v>119</v>
      </c>
      <c r="D114" s="6">
        <v>80</v>
      </c>
      <c r="E114" s="6">
        <v>8</v>
      </c>
      <c r="F114" s="6">
        <v>4.5</v>
      </c>
      <c r="G114" s="6">
        <v>37.1</v>
      </c>
      <c r="H114" s="6">
        <v>220.8</v>
      </c>
      <c r="I114" s="6">
        <v>0.08</v>
      </c>
      <c r="J114" s="6">
        <v>7.0000000000000007E-2</v>
      </c>
      <c r="K114" s="6">
        <v>24.88</v>
      </c>
      <c r="L114" s="6">
        <v>0.16</v>
      </c>
      <c r="M114" s="6">
        <v>0.02</v>
      </c>
      <c r="N114" s="6">
        <v>202.58</v>
      </c>
      <c r="O114" s="6">
        <v>77.599999999999994</v>
      </c>
      <c r="P114" s="6">
        <v>72.86</v>
      </c>
      <c r="Q114" s="6">
        <v>12.21</v>
      </c>
      <c r="R114" s="6">
        <v>90.22</v>
      </c>
      <c r="S114" s="6">
        <v>0.78</v>
      </c>
      <c r="T114" s="6">
        <v>21.47</v>
      </c>
      <c r="U114" s="6">
        <v>5</v>
      </c>
      <c r="V114" s="6">
        <v>15.42</v>
      </c>
    </row>
    <row r="115" spans="2:22" ht="15.75" thickBot="1" x14ac:dyDescent="0.3">
      <c r="B115" s="5" t="s">
        <v>38</v>
      </c>
      <c r="C115" s="6" t="s">
        <v>39</v>
      </c>
      <c r="D115" s="6">
        <v>20</v>
      </c>
      <c r="E115" s="6">
        <v>1.5</v>
      </c>
      <c r="F115" s="6">
        <v>0.2</v>
      </c>
      <c r="G115" s="6">
        <v>9.8000000000000007</v>
      </c>
      <c r="H115" s="6">
        <v>46.9</v>
      </c>
      <c r="I115" s="6">
        <v>0.02</v>
      </c>
      <c r="J115" s="6">
        <v>0.01</v>
      </c>
      <c r="K115" s="6">
        <v>0</v>
      </c>
      <c r="L115" s="6">
        <v>0</v>
      </c>
      <c r="M115" s="6">
        <v>0</v>
      </c>
      <c r="N115" s="6">
        <v>99.8</v>
      </c>
      <c r="O115" s="6">
        <v>18.600000000000001</v>
      </c>
      <c r="P115" s="6">
        <v>4</v>
      </c>
      <c r="Q115" s="6">
        <v>2.8</v>
      </c>
      <c r="R115" s="6">
        <v>13</v>
      </c>
      <c r="S115" s="6">
        <v>0.22</v>
      </c>
      <c r="T115" s="6">
        <v>0.64</v>
      </c>
      <c r="U115" s="6">
        <v>1.2</v>
      </c>
      <c r="V115" s="6">
        <v>2.9</v>
      </c>
    </row>
    <row r="116" spans="2:22" ht="15.75" thickBot="1" x14ac:dyDescent="0.3">
      <c r="B116" s="7"/>
      <c r="C116" s="10" t="s">
        <v>40</v>
      </c>
      <c r="D116" s="8">
        <f>D115+D114+D113+D112</f>
        <v>500</v>
      </c>
      <c r="E116" s="8">
        <f t="shared" ref="E116:V116" si="18">E115+E114+E113+E112</f>
        <v>17.100000000000001</v>
      </c>
      <c r="F116" s="8">
        <f t="shared" si="18"/>
        <v>14.7</v>
      </c>
      <c r="G116" s="8">
        <f t="shared" si="18"/>
        <v>84.800000000000011</v>
      </c>
      <c r="H116" s="8">
        <f t="shared" si="18"/>
        <v>539.9</v>
      </c>
      <c r="I116" s="8">
        <f t="shared" si="18"/>
        <v>0.25</v>
      </c>
      <c r="J116" s="8">
        <f t="shared" si="18"/>
        <v>0.22000000000000003</v>
      </c>
      <c r="K116" s="8">
        <f t="shared" si="18"/>
        <v>65.84</v>
      </c>
      <c r="L116" s="8">
        <f t="shared" si="18"/>
        <v>0.29000000000000004</v>
      </c>
      <c r="M116" s="8">
        <f t="shared" si="18"/>
        <v>0.54</v>
      </c>
      <c r="N116" s="8">
        <f t="shared" si="18"/>
        <v>433.09000000000003</v>
      </c>
      <c r="O116" s="8">
        <f t="shared" si="18"/>
        <v>315.24</v>
      </c>
      <c r="P116" s="8">
        <f t="shared" si="18"/>
        <v>283.72000000000003</v>
      </c>
      <c r="Q116" s="8">
        <f t="shared" si="18"/>
        <v>63.53</v>
      </c>
      <c r="R116" s="8">
        <f t="shared" si="18"/>
        <v>276.81</v>
      </c>
      <c r="S116" s="8">
        <f t="shared" si="18"/>
        <v>2.46</v>
      </c>
      <c r="T116" s="8">
        <f t="shared" si="18"/>
        <v>44.91</v>
      </c>
      <c r="U116" s="8">
        <f t="shared" si="18"/>
        <v>9</v>
      </c>
      <c r="V116" s="8">
        <f t="shared" si="18"/>
        <v>49.8</v>
      </c>
    </row>
    <row r="117" spans="2:22" ht="15.75" thickBot="1" x14ac:dyDescent="0.3">
      <c r="B117" s="15" t="s">
        <v>41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7"/>
    </row>
    <row r="118" spans="2:22" ht="15.75" thickBot="1" x14ac:dyDescent="0.3">
      <c r="B118" s="5">
        <v>13</v>
      </c>
      <c r="C118" s="6" t="s">
        <v>42</v>
      </c>
      <c r="D118" s="9">
        <v>60</v>
      </c>
      <c r="E118" s="9">
        <v>0.6</v>
      </c>
      <c r="F118" s="9">
        <v>0.1</v>
      </c>
      <c r="G118" s="9">
        <v>2</v>
      </c>
      <c r="H118" s="9">
        <v>11.6</v>
      </c>
      <c r="I118" s="9">
        <v>0.03</v>
      </c>
      <c r="J118" s="9">
        <v>0.03</v>
      </c>
      <c r="K118" s="9">
        <v>61.9</v>
      </c>
      <c r="L118" s="9">
        <v>0</v>
      </c>
      <c r="M118" s="9">
        <v>13.5</v>
      </c>
      <c r="N118" s="9">
        <v>3.98</v>
      </c>
      <c r="O118" s="9">
        <v>145.30000000000001</v>
      </c>
      <c r="P118" s="9">
        <v>16</v>
      </c>
      <c r="Q118" s="9">
        <v>11.9</v>
      </c>
      <c r="R118" s="9">
        <v>22.3</v>
      </c>
      <c r="S118" s="9">
        <v>0.49</v>
      </c>
      <c r="T118" s="9">
        <v>1.59</v>
      </c>
      <c r="U118" s="9">
        <v>0.21</v>
      </c>
      <c r="V118" s="9">
        <v>15.7</v>
      </c>
    </row>
    <row r="119" spans="2:22" ht="15.75" thickBot="1" x14ac:dyDescent="0.3">
      <c r="B119" s="5" t="s">
        <v>120</v>
      </c>
      <c r="C119" s="6" t="s">
        <v>121</v>
      </c>
      <c r="D119" s="6">
        <v>250</v>
      </c>
      <c r="E119" s="6">
        <v>5.7</v>
      </c>
      <c r="F119" s="6">
        <v>7.8</v>
      </c>
      <c r="G119" s="6">
        <v>12.1</v>
      </c>
      <c r="H119" s="6">
        <v>141.69999999999999</v>
      </c>
      <c r="I119" s="6">
        <v>0.03</v>
      </c>
      <c r="J119" s="6">
        <v>0.04</v>
      </c>
      <c r="K119" s="6">
        <v>140.21</v>
      </c>
      <c r="L119" s="6">
        <v>0.05</v>
      </c>
      <c r="M119" s="6">
        <v>9.2799999999999994</v>
      </c>
      <c r="N119" s="6">
        <v>375.65</v>
      </c>
      <c r="O119" s="6">
        <v>255.4</v>
      </c>
      <c r="P119" s="6">
        <v>40.85</v>
      </c>
      <c r="Q119" s="6">
        <v>21.15</v>
      </c>
      <c r="R119" s="6">
        <v>40.51</v>
      </c>
      <c r="S119" s="6">
        <v>1.06</v>
      </c>
      <c r="T119" s="6">
        <v>4.54</v>
      </c>
      <c r="U119" s="6">
        <v>0.47</v>
      </c>
      <c r="V119" s="6">
        <v>22.58</v>
      </c>
    </row>
    <row r="120" spans="2:22" ht="15.75" thickBot="1" x14ac:dyDescent="0.3">
      <c r="B120" s="5" t="s">
        <v>122</v>
      </c>
      <c r="C120" s="6" t="s">
        <v>123</v>
      </c>
      <c r="D120" s="6">
        <v>150</v>
      </c>
      <c r="E120" s="6">
        <v>24.1</v>
      </c>
      <c r="F120" s="6">
        <v>22.8</v>
      </c>
      <c r="G120" s="6">
        <v>46.2</v>
      </c>
      <c r="H120" s="6">
        <v>486.5</v>
      </c>
      <c r="I120" s="6">
        <v>0.27</v>
      </c>
      <c r="J120" s="6">
        <v>0.25</v>
      </c>
      <c r="K120" s="6">
        <v>45.54</v>
      </c>
      <c r="L120" s="6">
        <v>1.31</v>
      </c>
      <c r="M120" s="6">
        <v>3.73</v>
      </c>
      <c r="N120" s="6">
        <v>300.39999999999998</v>
      </c>
      <c r="O120" s="6">
        <v>393.14</v>
      </c>
      <c r="P120" s="6">
        <v>95.12</v>
      </c>
      <c r="Q120" s="6">
        <v>34.29</v>
      </c>
      <c r="R120" s="6">
        <v>247.78</v>
      </c>
      <c r="S120" s="6">
        <v>3.85</v>
      </c>
      <c r="T120" s="6">
        <v>48.96</v>
      </c>
      <c r="U120" s="6">
        <v>7.08</v>
      </c>
      <c r="V120" s="6">
        <v>81.53</v>
      </c>
    </row>
    <row r="121" spans="2:22" ht="15.75" thickBot="1" x14ac:dyDescent="0.3">
      <c r="B121" s="5">
        <v>331</v>
      </c>
      <c r="C121" s="6" t="s">
        <v>124</v>
      </c>
      <c r="D121" s="6">
        <v>50</v>
      </c>
      <c r="E121" s="6">
        <v>1.6</v>
      </c>
      <c r="F121" s="6">
        <v>4.3</v>
      </c>
      <c r="G121" s="6">
        <v>3.4</v>
      </c>
      <c r="H121" s="6">
        <v>59</v>
      </c>
      <c r="I121" s="6">
        <v>0.01</v>
      </c>
      <c r="J121" s="6">
        <v>0.02</v>
      </c>
      <c r="K121" s="6">
        <v>26.1</v>
      </c>
      <c r="L121" s="6">
        <v>0.04</v>
      </c>
      <c r="M121" s="6">
        <v>0.54</v>
      </c>
      <c r="N121" s="6">
        <v>4.13</v>
      </c>
      <c r="O121" s="6">
        <v>43.66</v>
      </c>
      <c r="P121" s="6">
        <v>11.57</v>
      </c>
      <c r="Q121" s="6">
        <v>3.39</v>
      </c>
      <c r="R121" s="6">
        <v>13.16</v>
      </c>
      <c r="S121" s="6">
        <v>0.15</v>
      </c>
      <c r="T121" s="6">
        <v>1.18</v>
      </c>
      <c r="U121" s="6">
        <v>0.3</v>
      </c>
      <c r="V121" s="6">
        <v>3.03</v>
      </c>
    </row>
    <row r="122" spans="2:22" ht="15.75" thickBot="1" x14ac:dyDescent="0.3">
      <c r="B122" s="5">
        <v>376</v>
      </c>
      <c r="C122" s="6" t="s">
        <v>125</v>
      </c>
      <c r="D122" s="6">
        <v>200</v>
      </c>
      <c r="E122" s="6">
        <v>0.4</v>
      </c>
      <c r="F122" s="6">
        <v>0.1</v>
      </c>
      <c r="G122" s="6">
        <v>5.2</v>
      </c>
      <c r="H122" s="6">
        <v>23.3</v>
      </c>
      <c r="I122" s="6">
        <v>0</v>
      </c>
      <c r="J122" s="6">
        <v>0.02</v>
      </c>
      <c r="K122" s="6">
        <v>1.03</v>
      </c>
      <c r="L122" s="6">
        <v>0</v>
      </c>
      <c r="M122" s="6">
        <v>1.49</v>
      </c>
      <c r="N122" s="6">
        <v>1.75</v>
      </c>
      <c r="O122" s="6">
        <v>51.35</v>
      </c>
      <c r="P122" s="6">
        <v>81.34</v>
      </c>
      <c r="Q122" s="6">
        <v>8.9499999999999993</v>
      </c>
      <c r="R122" s="6">
        <v>16.62</v>
      </c>
      <c r="S122" s="6">
        <v>1.66</v>
      </c>
      <c r="T122" s="6">
        <v>0</v>
      </c>
      <c r="U122" s="6">
        <v>0.01</v>
      </c>
      <c r="V122" s="6">
        <v>0</v>
      </c>
    </row>
    <row r="123" spans="2:22" ht="15.75" thickBot="1" x14ac:dyDescent="0.3">
      <c r="B123" s="5" t="s">
        <v>38</v>
      </c>
      <c r="C123" s="6" t="s">
        <v>50</v>
      </c>
      <c r="D123" s="6">
        <v>50</v>
      </c>
      <c r="E123" s="6">
        <v>3.3</v>
      </c>
      <c r="F123" s="6">
        <v>0.6</v>
      </c>
      <c r="G123" s="6">
        <v>19.8</v>
      </c>
      <c r="H123" s="6">
        <v>97.8</v>
      </c>
      <c r="I123" s="6">
        <v>0.09</v>
      </c>
      <c r="J123" s="6">
        <v>0.04</v>
      </c>
      <c r="K123" s="6">
        <v>0</v>
      </c>
      <c r="L123" s="6">
        <v>0</v>
      </c>
      <c r="M123" s="6">
        <v>0</v>
      </c>
      <c r="N123" s="6">
        <v>203</v>
      </c>
      <c r="O123" s="6">
        <v>117.5</v>
      </c>
      <c r="P123" s="6">
        <v>14.5</v>
      </c>
      <c r="Q123" s="6">
        <v>23.5</v>
      </c>
      <c r="R123" s="6">
        <v>75</v>
      </c>
      <c r="S123" s="6">
        <v>1.95</v>
      </c>
      <c r="T123" s="6">
        <v>2.2000000000000002</v>
      </c>
      <c r="U123" s="6">
        <v>2.75</v>
      </c>
      <c r="V123" s="6">
        <v>12</v>
      </c>
    </row>
    <row r="124" spans="2:22" ht="15.75" thickBot="1" x14ac:dyDescent="0.3">
      <c r="B124" s="7"/>
      <c r="C124" s="10" t="s">
        <v>51</v>
      </c>
      <c r="D124" s="8">
        <f>D123+D122+D121+D120+D119+D118</f>
        <v>760</v>
      </c>
      <c r="E124" s="8">
        <f t="shared" ref="E124:V124" si="19">E123+E122+E121+E120+E119+E118</f>
        <v>35.700000000000003</v>
      </c>
      <c r="F124" s="8">
        <f t="shared" si="19"/>
        <v>35.700000000000003</v>
      </c>
      <c r="G124" s="8">
        <f t="shared" si="19"/>
        <v>88.699999999999989</v>
      </c>
      <c r="H124" s="8">
        <f t="shared" si="19"/>
        <v>819.9</v>
      </c>
      <c r="I124" s="8">
        <f t="shared" si="19"/>
        <v>0.43000000000000005</v>
      </c>
      <c r="J124" s="8">
        <f t="shared" si="19"/>
        <v>0.4</v>
      </c>
      <c r="K124" s="8">
        <f t="shared" si="19"/>
        <v>274.77999999999997</v>
      </c>
      <c r="L124" s="8">
        <f t="shared" si="19"/>
        <v>1.4000000000000001</v>
      </c>
      <c r="M124" s="8">
        <f t="shared" si="19"/>
        <v>28.54</v>
      </c>
      <c r="N124" s="8">
        <f t="shared" si="19"/>
        <v>888.91</v>
      </c>
      <c r="O124" s="8">
        <f t="shared" si="19"/>
        <v>1006.3499999999999</v>
      </c>
      <c r="P124" s="8">
        <f t="shared" si="19"/>
        <v>259.38</v>
      </c>
      <c r="Q124" s="8">
        <f t="shared" si="19"/>
        <v>103.18</v>
      </c>
      <c r="R124" s="8">
        <f t="shared" si="19"/>
        <v>415.37</v>
      </c>
      <c r="S124" s="8">
        <f t="shared" si="19"/>
        <v>9.16</v>
      </c>
      <c r="T124" s="8">
        <f t="shared" si="19"/>
        <v>58.470000000000006</v>
      </c>
      <c r="U124" s="8">
        <f t="shared" si="19"/>
        <v>10.820000000000002</v>
      </c>
      <c r="V124" s="8">
        <f t="shared" si="19"/>
        <v>134.84</v>
      </c>
    </row>
    <row r="125" spans="2:22" ht="15.75" thickBot="1" x14ac:dyDescent="0.3">
      <c r="B125" s="7"/>
      <c r="C125" s="10" t="s">
        <v>52</v>
      </c>
      <c r="D125" s="8">
        <f>D124+D116</f>
        <v>1260</v>
      </c>
      <c r="E125" s="8">
        <f t="shared" ref="E125:V125" si="20">E124+E116</f>
        <v>52.800000000000004</v>
      </c>
      <c r="F125" s="8">
        <f t="shared" si="20"/>
        <v>50.400000000000006</v>
      </c>
      <c r="G125" s="8">
        <f t="shared" si="20"/>
        <v>173.5</v>
      </c>
      <c r="H125" s="8">
        <f t="shared" si="20"/>
        <v>1359.8</v>
      </c>
      <c r="I125" s="8">
        <f t="shared" si="20"/>
        <v>0.68</v>
      </c>
      <c r="J125" s="8">
        <f t="shared" si="20"/>
        <v>0.62000000000000011</v>
      </c>
      <c r="K125" s="8">
        <f t="shared" si="20"/>
        <v>340.62</v>
      </c>
      <c r="L125" s="8">
        <f t="shared" si="20"/>
        <v>1.6900000000000002</v>
      </c>
      <c r="M125" s="8">
        <f t="shared" si="20"/>
        <v>29.08</v>
      </c>
      <c r="N125" s="8">
        <f t="shared" si="20"/>
        <v>1322</v>
      </c>
      <c r="O125" s="8">
        <f t="shared" si="20"/>
        <v>1321.59</v>
      </c>
      <c r="P125" s="8">
        <f t="shared" si="20"/>
        <v>543.1</v>
      </c>
      <c r="Q125" s="8">
        <f t="shared" si="20"/>
        <v>166.71</v>
      </c>
      <c r="R125" s="8">
        <f t="shared" si="20"/>
        <v>692.18000000000006</v>
      </c>
      <c r="S125" s="8">
        <f t="shared" si="20"/>
        <v>11.620000000000001</v>
      </c>
      <c r="T125" s="8">
        <f t="shared" si="20"/>
        <v>103.38</v>
      </c>
      <c r="U125" s="8">
        <f t="shared" si="20"/>
        <v>19.82</v>
      </c>
      <c r="V125" s="8">
        <f t="shared" si="20"/>
        <v>184.64</v>
      </c>
    </row>
    <row r="126" spans="2:22" ht="15.75" thickBot="1" x14ac:dyDescent="0.3">
      <c r="B126" s="15" t="s">
        <v>126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7"/>
    </row>
    <row r="127" spans="2:22" ht="15.75" thickBot="1" x14ac:dyDescent="0.3">
      <c r="B127" s="15" t="s">
        <v>29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7"/>
    </row>
    <row r="128" spans="2:22" ht="15.75" thickBot="1" x14ac:dyDescent="0.3">
      <c r="B128" s="5">
        <v>1</v>
      </c>
      <c r="C128" s="6" t="s">
        <v>127</v>
      </c>
      <c r="D128" s="6">
        <v>30</v>
      </c>
      <c r="E128" s="6">
        <v>2.2000000000000002</v>
      </c>
      <c r="F128" s="6">
        <v>2.6</v>
      </c>
      <c r="G128" s="6">
        <v>16.7</v>
      </c>
      <c r="H128" s="6">
        <v>98.2</v>
      </c>
      <c r="I128" s="6">
        <v>0.02</v>
      </c>
      <c r="J128" s="6">
        <v>0.11</v>
      </c>
      <c r="K128" s="6">
        <v>14.1</v>
      </c>
      <c r="L128" s="6">
        <v>0</v>
      </c>
      <c r="M128" s="6">
        <v>0.3</v>
      </c>
      <c r="N128" s="6">
        <v>39</v>
      </c>
      <c r="O128" s="6">
        <v>109.5</v>
      </c>
      <c r="P128" s="6">
        <v>92.1</v>
      </c>
      <c r="Q128" s="6">
        <v>10.199999999999999</v>
      </c>
      <c r="R128" s="6">
        <v>65.7</v>
      </c>
      <c r="S128" s="6">
        <v>0.06</v>
      </c>
      <c r="T128" s="6">
        <v>2.1</v>
      </c>
      <c r="U128" s="6">
        <v>0.9</v>
      </c>
      <c r="V128" s="6">
        <v>10.5</v>
      </c>
    </row>
    <row r="129" spans="2:22" ht="15.75" thickBot="1" x14ac:dyDescent="0.3">
      <c r="B129" s="5" t="s">
        <v>36</v>
      </c>
      <c r="C129" s="6" t="s">
        <v>37</v>
      </c>
      <c r="D129" s="6">
        <v>200</v>
      </c>
      <c r="E129" s="6">
        <v>4.7</v>
      </c>
      <c r="F129" s="6">
        <v>3.5</v>
      </c>
      <c r="G129" s="6">
        <v>12.5</v>
      </c>
      <c r="H129" s="6">
        <v>100.4</v>
      </c>
      <c r="I129" s="6">
        <v>0.04</v>
      </c>
      <c r="J129" s="6">
        <v>0.16</v>
      </c>
      <c r="K129" s="6">
        <v>17.25</v>
      </c>
      <c r="L129" s="6">
        <v>0</v>
      </c>
      <c r="M129" s="6">
        <v>0.68</v>
      </c>
      <c r="N129" s="6">
        <v>49.95</v>
      </c>
      <c r="O129" s="6">
        <v>220.33</v>
      </c>
      <c r="P129" s="6">
        <v>167.68</v>
      </c>
      <c r="Q129" s="6">
        <v>34.32</v>
      </c>
      <c r="R129" s="6">
        <v>130.28</v>
      </c>
      <c r="S129" s="6">
        <v>1.0900000000000001</v>
      </c>
      <c r="T129" s="6">
        <v>11.7</v>
      </c>
      <c r="U129" s="6">
        <v>2.29</v>
      </c>
      <c r="V129" s="6">
        <v>38.25</v>
      </c>
    </row>
    <row r="130" spans="2:22" ht="15.75" thickBot="1" x14ac:dyDescent="0.3">
      <c r="B130" s="5" t="s">
        <v>57</v>
      </c>
      <c r="C130" s="6" t="s">
        <v>128</v>
      </c>
      <c r="D130" s="6">
        <v>130</v>
      </c>
      <c r="E130" s="6">
        <v>15.5</v>
      </c>
      <c r="F130" s="6">
        <v>14.8</v>
      </c>
      <c r="G130" s="6">
        <v>38.299999999999997</v>
      </c>
      <c r="H130" s="6">
        <v>348.6</v>
      </c>
      <c r="I130" s="6">
        <v>0.08</v>
      </c>
      <c r="J130" s="6">
        <v>0.16</v>
      </c>
      <c r="K130" s="6">
        <v>47.94</v>
      </c>
      <c r="L130" s="6">
        <v>0.26</v>
      </c>
      <c r="M130" s="6">
        <v>0.63</v>
      </c>
      <c r="N130" s="6">
        <v>148.69999999999999</v>
      </c>
      <c r="O130" s="6">
        <v>130.72999999999999</v>
      </c>
      <c r="P130" s="6">
        <v>98.17</v>
      </c>
      <c r="Q130" s="6">
        <v>21.29</v>
      </c>
      <c r="R130" s="6">
        <v>158.57</v>
      </c>
      <c r="S130" s="6">
        <v>0.93</v>
      </c>
      <c r="T130" s="6">
        <v>6.89</v>
      </c>
      <c r="U130" s="6">
        <v>18.87</v>
      </c>
      <c r="V130" s="6">
        <v>33.22</v>
      </c>
    </row>
    <row r="131" spans="2:22" ht="15.75" thickBot="1" x14ac:dyDescent="0.3">
      <c r="B131" s="5" t="s">
        <v>38</v>
      </c>
      <c r="C131" s="6" t="s">
        <v>39</v>
      </c>
      <c r="D131" s="6">
        <v>20</v>
      </c>
      <c r="E131" s="6">
        <v>1.5</v>
      </c>
      <c r="F131" s="6">
        <v>0.2</v>
      </c>
      <c r="G131" s="6">
        <v>9.8000000000000007</v>
      </c>
      <c r="H131" s="6">
        <v>46.9</v>
      </c>
      <c r="I131" s="6">
        <v>0.02</v>
      </c>
      <c r="J131" s="6">
        <v>0.01</v>
      </c>
      <c r="K131" s="6">
        <v>0</v>
      </c>
      <c r="L131" s="6">
        <v>0</v>
      </c>
      <c r="M131" s="6">
        <v>0</v>
      </c>
      <c r="N131" s="6">
        <v>99.8</v>
      </c>
      <c r="O131" s="6">
        <v>18.600000000000001</v>
      </c>
      <c r="P131" s="6">
        <v>4</v>
      </c>
      <c r="Q131" s="6">
        <v>2.8</v>
      </c>
      <c r="R131" s="6">
        <v>13</v>
      </c>
      <c r="S131" s="6">
        <v>0.22</v>
      </c>
      <c r="T131" s="6">
        <v>0.64</v>
      </c>
      <c r="U131" s="6">
        <v>1.2</v>
      </c>
      <c r="V131" s="6">
        <v>2.9</v>
      </c>
    </row>
    <row r="132" spans="2:22" ht="15.75" thickBot="1" x14ac:dyDescent="0.3">
      <c r="B132" s="5" t="s">
        <v>38</v>
      </c>
      <c r="C132" s="6" t="s">
        <v>59</v>
      </c>
      <c r="D132" s="6">
        <v>120</v>
      </c>
      <c r="E132" s="6">
        <v>0.5</v>
      </c>
      <c r="F132" s="6">
        <v>0.5</v>
      </c>
      <c r="G132" s="6">
        <v>11.8</v>
      </c>
      <c r="H132" s="6">
        <v>53.3</v>
      </c>
      <c r="I132" s="6">
        <v>0.04</v>
      </c>
      <c r="J132" s="6">
        <v>0.02</v>
      </c>
      <c r="K132" s="6">
        <v>6</v>
      </c>
      <c r="L132" s="6">
        <v>0</v>
      </c>
      <c r="M132" s="6">
        <v>12</v>
      </c>
      <c r="N132" s="6">
        <v>31.2</v>
      </c>
      <c r="O132" s="6">
        <v>333.6</v>
      </c>
      <c r="P132" s="6">
        <v>19.2</v>
      </c>
      <c r="Q132" s="6">
        <v>10.8</v>
      </c>
      <c r="R132" s="6">
        <v>13.2</v>
      </c>
      <c r="S132" s="6">
        <v>2.64</v>
      </c>
      <c r="T132" s="6">
        <v>2.4</v>
      </c>
      <c r="U132" s="6">
        <v>0.36</v>
      </c>
      <c r="V132" s="6">
        <v>9.6</v>
      </c>
    </row>
    <row r="133" spans="2:22" ht="15.75" thickBot="1" x14ac:dyDescent="0.3">
      <c r="B133" s="7"/>
      <c r="C133" s="10" t="s">
        <v>40</v>
      </c>
      <c r="D133" s="8">
        <f>D132+D131+D130+D129+D128</f>
        <v>500</v>
      </c>
      <c r="E133" s="8">
        <f t="shared" ref="E133:V133" si="21">E132+E131+E130+E129+E128</f>
        <v>24.4</v>
      </c>
      <c r="F133" s="8">
        <f t="shared" si="21"/>
        <v>21.6</v>
      </c>
      <c r="G133" s="8">
        <f t="shared" si="21"/>
        <v>89.100000000000009</v>
      </c>
      <c r="H133" s="8">
        <f t="shared" si="21"/>
        <v>647.40000000000009</v>
      </c>
      <c r="I133" s="8">
        <f t="shared" si="21"/>
        <v>0.2</v>
      </c>
      <c r="J133" s="8">
        <f t="shared" si="21"/>
        <v>0.45999999999999996</v>
      </c>
      <c r="K133" s="8">
        <f t="shared" si="21"/>
        <v>85.289999999999992</v>
      </c>
      <c r="L133" s="8">
        <f t="shared" si="21"/>
        <v>0.26</v>
      </c>
      <c r="M133" s="8">
        <f t="shared" si="21"/>
        <v>13.610000000000001</v>
      </c>
      <c r="N133" s="8">
        <f t="shared" si="21"/>
        <v>368.65</v>
      </c>
      <c r="O133" s="8">
        <f t="shared" si="21"/>
        <v>812.7600000000001</v>
      </c>
      <c r="P133" s="8">
        <f t="shared" si="21"/>
        <v>381.15</v>
      </c>
      <c r="Q133" s="8">
        <f t="shared" si="21"/>
        <v>79.410000000000011</v>
      </c>
      <c r="R133" s="8">
        <f t="shared" si="21"/>
        <v>380.74999999999994</v>
      </c>
      <c r="S133" s="8">
        <f t="shared" si="21"/>
        <v>4.9400000000000004</v>
      </c>
      <c r="T133" s="8">
        <f t="shared" si="21"/>
        <v>23.73</v>
      </c>
      <c r="U133" s="8">
        <f t="shared" si="21"/>
        <v>23.619999999999997</v>
      </c>
      <c r="V133" s="8">
        <f t="shared" si="21"/>
        <v>94.47</v>
      </c>
    </row>
    <row r="134" spans="2:22" ht="15.75" thickBot="1" x14ac:dyDescent="0.3">
      <c r="B134" s="15" t="s">
        <v>41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7"/>
    </row>
    <row r="135" spans="2:22" ht="15.75" thickBot="1" x14ac:dyDescent="0.3">
      <c r="B135" s="5" t="s">
        <v>129</v>
      </c>
      <c r="C135" s="6" t="s">
        <v>130</v>
      </c>
      <c r="D135" s="9">
        <v>60</v>
      </c>
      <c r="E135" s="9">
        <v>1</v>
      </c>
      <c r="F135" s="9">
        <v>2.1</v>
      </c>
      <c r="G135" s="9">
        <v>2.9</v>
      </c>
      <c r="H135" s="9">
        <v>34.4</v>
      </c>
      <c r="I135" s="9">
        <v>0.02</v>
      </c>
      <c r="J135" s="9">
        <v>0.03</v>
      </c>
      <c r="K135" s="9">
        <v>11.67</v>
      </c>
      <c r="L135" s="9">
        <v>0</v>
      </c>
      <c r="M135" s="9">
        <v>26.1</v>
      </c>
      <c r="N135" s="9">
        <v>85</v>
      </c>
      <c r="O135" s="9">
        <v>175.79</v>
      </c>
      <c r="P135" s="9">
        <v>30.62</v>
      </c>
      <c r="Q135" s="9">
        <v>9.5399999999999991</v>
      </c>
      <c r="R135" s="9">
        <v>18.329999999999998</v>
      </c>
      <c r="S135" s="9">
        <v>0.37</v>
      </c>
      <c r="T135" s="9">
        <v>9.73</v>
      </c>
      <c r="U135" s="9">
        <v>0.18</v>
      </c>
      <c r="V135" s="9">
        <v>7.7</v>
      </c>
    </row>
    <row r="136" spans="2:22" ht="15.75" thickBot="1" x14ac:dyDescent="0.3">
      <c r="B136" s="5" t="s">
        <v>131</v>
      </c>
      <c r="C136" s="6" t="s">
        <v>132</v>
      </c>
      <c r="D136" s="6">
        <v>200</v>
      </c>
      <c r="E136" s="6">
        <v>7.3</v>
      </c>
      <c r="F136" s="6">
        <v>4.7</v>
      </c>
      <c r="G136" s="6">
        <v>15</v>
      </c>
      <c r="H136" s="6">
        <v>131.9</v>
      </c>
      <c r="I136" s="6">
        <v>0.14000000000000001</v>
      </c>
      <c r="J136" s="6">
        <v>0.05</v>
      </c>
      <c r="K136" s="6">
        <v>109.01</v>
      </c>
      <c r="L136" s="6">
        <v>0</v>
      </c>
      <c r="M136" s="6">
        <v>4.13</v>
      </c>
      <c r="N136" s="6">
        <v>8.8699999999999992</v>
      </c>
      <c r="O136" s="6">
        <v>339.66</v>
      </c>
      <c r="P136" s="6">
        <v>25.65</v>
      </c>
      <c r="Q136" s="6">
        <v>27.44</v>
      </c>
      <c r="R136" s="6">
        <v>76.319999999999993</v>
      </c>
      <c r="S136" s="6">
        <v>1.39</v>
      </c>
      <c r="T136" s="6">
        <v>3.71</v>
      </c>
      <c r="U136" s="6">
        <v>1.99</v>
      </c>
      <c r="V136" s="6">
        <v>27.53</v>
      </c>
    </row>
    <row r="137" spans="2:22" ht="15.75" thickBot="1" x14ac:dyDescent="0.3">
      <c r="B137" s="5" t="s">
        <v>133</v>
      </c>
      <c r="C137" s="6" t="s">
        <v>134</v>
      </c>
      <c r="D137" s="6">
        <v>150</v>
      </c>
      <c r="E137" s="6">
        <v>3.2</v>
      </c>
      <c r="F137" s="6">
        <v>5.7</v>
      </c>
      <c r="G137" s="6">
        <v>26</v>
      </c>
      <c r="H137" s="6">
        <v>167.8</v>
      </c>
      <c r="I137" s="6">
        <v>0.04</v>
      </c>
      <c r="J137" s="6">
        <v>0.03</v>
      </c>
      <c r="K137" s="6">
        <v>268.68</v>
      </c>
      <c r="L137" s="6">
        <v>0</v>
      </c>
      <c r="M137" s="6">
        <v>1.33</v>
      </c>
      <c r="N137" s="6">
        <v>240.26</v>
      </c>
      <c r="O137" s="6">
        <v>93.2</v>
      </c>
      <c r="P137" s="6">
        <v>17.350000000000001</v>
      </c>
      <c r="Q137" s="6">
        <v>26.16</v>
      </c>
      <c r="R137" s="6">
        <v>67.459999999999994</v>
      </c>
      <c r="S137" s="6">
        <v>0.56999999999999995</v>
      </c>
      <c r="T137" s="6">
        <v>21.56</v>
      </c>
      <c r="U137" s="6">
        <v>4.6399999999999997</v>
      </c>
      <c r="V137" s="6">
        <v>31.3</v>
      </c>
    </row>
    <row r="138" spans="2:22" ht="15.75" thickBot="1" x14ac:dyDescent="0.3">
      <c r="B138" s="5" t="s">
        <v>135</v>
      </c>
      <c r="C138" s="6" t="s">
        <v>136</v>
      </c>
      <c r="D138" s="6">
        <v>90</v>
      </c>
      <c r="E138" s="6">
        <v>17.7</v>
      </c>
      <c r="F138" s="6">
        <v>17</v>
      </c>
      <c r="G138" s="6">
        <v>17.2</v>
      </c>
      <c r="H138" s="6">
        <v>293</v>
      </c>
      <c r="I138" s="6">
        <v>0.11</v>
      </c>
      <c r="J138" s="6">
        <v>0.21</v>
      </c>
      <c r="K138" s="6">
        <v>71.55</v>
      </c>
      <c r="L138" s="6">
        <v>1.1000000000000001</v>
      </c>
      <c r="M138" s="6">
        <v>3.76</v>
      </c>
      <c r="N138" s="6">
        <v>244.56</v>
      </c>
      <c r="O138" s="6">
        <v>229.62</v>
      </c>
      <c r="P138" s="6">
        <v>88.21</v>
      </c>
      <c r="Q138" s="6">
        <v>24.73</v>
      </c>
      <c r="R138" s="6">
        <v>178.83</v>
      </c>
      <c r="S138" s="6">
        <v>2.54</v>
      </c>
      <c r="T138" s="6">
        <v>13.54</v>
      </c>
      <c r="U138" s="6">
        <v>5.36</v>
      </c>
      <c r="V138" s="6">
        <v>110.76</v>
      </c>
    </row>
    <row r="139" spans="2:22" ht="15.75" thickBot="1" x14ac:dyDescent="0.3">
      <c r="B139" s="5">
        <v>375.01</v>
      </c>
      <c r="C139" s="6" t="s">
        <v>73</v>
      </c>
      <c r="D139" s="6">
        <v>200</v>
      </c>
      <c r="E139" s="6">
        <v>0.4</v>
      </c>
      <c r="F139" s="6">
        <v>0.1</v>
      </c>
      <c r="G139" s="6">
        <v>5.2</v>
      </c>
      <c r="H139" s="6">
        <v>23.7</v>
      </c>
      <c r="I139" s="6">
        <v>0</v>
      </c>
      <c r="J139" s="6">
        <v>0.02</v>
      </c>
      <c r="K139" s="6">
        <v>1.08</v>
      </c>
      <c r="L139" s="6">
        <v>0</v>
      </c>
      <c r="M139" s="6">
        <v>1.8</v>
      </c>
      <c r="N139" s="6">
        <v>2.13</v>
      </c>
      <c r="O139" s="6">
        <v>56.27</v>
      </c>
      <c r="P139" s="6">
        <v>11.6</v>
      </c>
      <c r="Q139" s="6">
        <v>9.2799999999999994</v>
      </c>
      <c r="R139" s="6">
        <v>17.38</v>
      </c>
      <c r="S139" s="6">
        <v>1.68</v>
      </c>
      <c r="T139" s="6">
        <v>0</v>
      </c>
      <c r="U139" s="6">
        <v>0.02</v>
      </c>
      <c r="V139" s="6">
        <v>0.4</v>
      </c>
    </row>
    <row r="140" spans="2:22" ht="15.75" thickBot="1" x14ac:dyDescent="0.3">
      <c r="B140" s="5" t="s">
        <v>38</v>
      </c>
      <c r="C140" s="6" t="s">
        <v>50</v>
      </c>
      <c r="D140" s="6">
        <v>50</v>
      </c>
      <c r="E140" s="6">
        <v>3.3</v>
      </c>
      <c r="F140" s="6">
        <v>0.6</v>
      </c>
      <c r="G140" s="6">
        <v>19.8</v>
      </c>
      <c r="H140" s="6">
        <v>97.8</v>
      </c>
      <c r="I140" s="6">
        <v>0.09</v>
      </c>
      <c r="J140" s="6">
        <v>0.04</v>
      </c>
      <c r="K140" s="6">
        <v>0</v>
      </c>
      <c r="L140" s="6">
        <v>0</v>
      </c>
      <c r="M140" s="6">
        <v>0</v>
      </c>
      <c r="N140" s="6">
        <v>203</v>
      </c>
      <c r="O140" s="6">
        <v>117.5</v>
      </c>
      <c r="P140" s="6">
        <v>14.5</v>
      </c>
      <c r="Q140" s="6">
        <v>23.5</v>
      </c>
      <c r="R140" s="6">
        <v>75</v>
      </c>
      <c r="S140" s="6">
        <v>1.95</v>
      </c>
      <c r="T140" s="6">
        <v>2.2000000000000002</v>
      </c>
      <c r="U140" s="6">
        <v>2.75</v>
      </c>
      <c r="V140" s="6">
        <v>12</v>
      </c>
    </row>
    <row r="141" spans="2:22" ht="15.75" thickBot="1" x14ac:dyDescent="0.3">
      <c r="B141" s="7"/>
      <c r="C141" s="10" t="s">
        <v>51</v>
      </c>
      <c r="D141" s="8">
        <f>D140+D139+D138+D137+D136+D135</f>
        <v>750</v>
      </c>
      <c r="E141" s="8">
        <f t="shared" ref="E141:V141" si="22">E140+E139+E138+E137+E136+E135</f>
        <v>32.9</v>
      </c>
      <c r="F141" s="8">
        <f t="shared" si="22"/>
        <v>30.2</v>
      </c>
      <c r="G141" s="8">
        <f t="shared" si="22"/>
        <v>86.100000000000009</v>
      </c>
      <c r="H141" s="8">
        <f t="shared" si="22"/>
        <v>748.59999999999991</v>
      </c>
      <c r="I141" s="8">
        <f t="shared" si="22"/>
        <v>0.4</v>
      </c>
      <c r="J141" s="8">
        <f t="shared" si="22"/>
        <v>0.38</v>
      </c>
      <c r="K141" s="8">
        <f t="shared" si="22"/>
        <v>461.99</v>
      </c>
      <c r="L141" s="8">
        <f t="shared" si="22"/>
        <v>1.1000000000000001</v>
      </c>
      <c r="M141" s="8">
        <f t="shared" si="22"/>
        <v>37.120000000000005</v>
      </c>
      <c r="N141" s="8">
        <f t="shared" si="22"/>
        <v>783.82</v>
      </c>
      <c r="O141" s="8">
        <f t="shared" si="22"/>
        <v>1012.04</v>
      </c>
      <c r="P141" s="8">
        <f t="shared" si="22"/>
        <v>187.93</v>
      </c>
      <c r="Q141" s="8">
        <f t="shared" si="22"/>
        <v>120.65</v>
      </c>
      <c r="R141" s="8">
        <f t="shared" si="22"/>
        <v>433.32</v>
      </c>
      <c r="S141" s="8">
        <f t="shared" si="22"/>
        <v>8.5</v>
      </c>
      <c r="T141" s="8">
        <f t="shared" si="22"/>
        <v>50.739999999999995</v>
      </c>
      <c r="U141" s="8">
        <f t="shared" si="22"/>
        <v>14.94</v>
      </c>
      <c r="V141" s="8">
        <f t="shared" si="22"/>
        <v>189.69</v>
      </c>
    </row>
    <row r="142" spans="2:22" ht="15.75" thickBot="1" x14ac:dyDescent="0.3">
      <c r="B142" s="7"/>
      <c r="C142" s="10" t="s">
        <v>52</v>
      </c>
      <c r="D142" s="8">
        <f>D141+D133</f>
        <v>1250</v>
      </c>
      <c r="E142" s="8">
        <f t="shared" ref="E142:V142" si="23">E141+E133</f>
        <v>57.3</v>
      </c>
      <c r="F142" s="8">
        <f t="shared" si="23"/>
        <v>51.8</v>
      </c>
      <c r="G142" s="8">
        <f>G141+G133</f>
        <v>175.20000000000002</v>
      </c>
      <c r="H142" s="8">
        <f t="shared" si="23"/>
        <v>1396</v>
      </c>
      <c r="I142" s="8">
        <f t="shared" si="23"/>
        <v>0.60000000000000009</v>
      </c>
      <c r="J142" s="8">
        <f t="shared" si="23"/>
        <v>0.84</v>
      </c>
      <c r="K142" s="8">
        <f t="shared" si="23"/>
        <v>547.28</v>
      </c>
      <c r="L142" s="8">
        <f t="shared" si="23"/>
        <v>1.36</v>
      </c>
      <c r="M142" s="8">
        <f t="shared" si="23"/>
        <v>50.730000000000004</v>
      </c>
      <c r="N142" s="8">
        <f t="shared" si="23"/>
        <v>1152.47</v>
      </c>
      <c r="O142" s="8">
        <f t="shared" si="23"/>
        <v>1824.8000000000002</v>
      </c>
      <c r="P142" s="8">
        <f t="shared" si="23"/>
        <v>569.07999999999993</v>
      </c>
      <c r="Q142" s="8">
        <f t="shared" si="23"/>
        <v>200.06</v>
      </c>
      <c r="R142" s="8">
        <f t="shared" si="23"/>
        <v>814.06999999999994</v>
      </c>
      <c r="S142" s="8">
        <f t="shared" si="23"/>
        <v>13.440000000000001</v>
      </c>
      <c r="T142" s="8">
        <f t="shared" si="23"/>
        <v>74.47</v>
      </c>
      <c r="U142" s="8">
        <f t="shared" si="23"/>
        <v>38.559999999999995</v>
      </c>
      <c r="V142" s="8">
        <f t="shared" si="23"/>
        <v>284.15999999999997</v>
      </c>
    </row>
    <row r="143" spans="2:22" ht="15.75" thickBot="1" x14ac:dyDescent="0.3">
      <c r="B143" s="15" t="s">
        <v>137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7"/>
    </row>
    <row r="144" spans="2:22" ht="15.75" thickBot="1" x14ac:dyDescent="0.3">
      <c r="B144" s="15" t="s">
        <v>29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7"/>
    </row>
    <row r="145" spans="2:22" ht="15.75" thickBot="1" x14ac:dyDescent="0.3">
      <c r="B145" s="5" t="s">
        <v>138</v>
      </c>
      <c r="C145" s="6" t="s">
        <v>139</v>
      </c>
      <c r="D145" s="6">
        <v>60</v>
      </c>
      <c r="E145" s="6">
        <v>0.8</v>
      </c>
      <c r="F145" s="6">
        <v>0.1</v>
      </c>
      <c r="G145" s="6">
        <v>4.0999999999999996</v>
      </c>
      <c r="H145" s="6">
        <v>20.2</v>
      </c>
      <c r="I145" s="6">
        <v>0.04</v>
      </c>
      <c r="J145" s="6">
        <v>0.04</v>
      </c>
      <c r="K145" s="6">
        <v>1200</v>
      </c>
      <c r="L145" s="6">
        <v>0</v>
      </c>
      <c r="M145" s="6">
        <v>3</v>
      </c>
      <c r="N145" s="6">
        <v>12.6</v>
      </c>
      <c r="O145" s="6">
        <v>120</v>
      </c>
      <c r="P145" s="6">
        <v>16.2</v>
      </c>
      <c r="Q145" s="6">
        <v>22.8</v>
      </c>
      <c r="R145" s="6">
        <v>33</v>
      </c>
      <c r="S145" s="6">
        <v>0.42</v>
      </c>
      <c r="T145" s="6">
        <v>3</v>
      </c>
      <c r="U145" s="6">
        <v>0.06</v>
      </c>
      <c r="V145" s="6">
        <v>33</v>
      </c>
    </row>
    <row r="146" spans="2:22" ht="15.75" thickBot="1" x14ac:dyDescent="0.3">
      <c r="B146" s="5" t="s">
        <v>77</v>
      </c>
      <c r="C146" s="6" t="s">
        <v>78</v>
      </c>
      <c r="D146" s="6">
        <v>150</v>
      </c>
      <c r="E146" s="6">
        <v>5.3</v>
      </c>
      <c r="F146" s="6">
        <v>4.9000000000000004</v>
      </c>
      <c r="G146" s="6">
        <v>32.799999999999997</v>
      </c>
      <c r="H146" s="6">
        <v>196.8</v>
      </c>
      <c r="I146" s="6">
        <v>0.06</v>
      </c>
      <c r="J146" s="6">
        <v>0.02</v>
      </c>
      <c r="K146" s="6">
        <v>18.36</v>
      </c>
      <c r="L146" s="6">
        <v>0.09</v>
      </c>
      <c r="M146" s="6">
        <v>0</v>
      </c>
      <c r="N146" s="6">
        <v>149.04</v>
      </c>
      <c r="O146" s="6">
        <v>53.8</v>
      </c>
      <c r="P146" s="6">
        <v>105.83</v>
      </c>
      <c r="Q146" s="6">
        <v>7.19</v>
      </c>
      <c r="R146" s="6">
        <v>40.700000000000003</v>
      </c>
      <c r="S146" s="6">
        <v>0.73</v>
      </c>
      <c r="T146" s="6">
        <v>20.77</v>
      </c>
      <c r="U146" s="6">
        <v>0.06</v>
      </c>
      <c r="V146" s="6">
        <v>11.92</v>
      </c>
    </row>
    <row r="147" spans="2:22" ht="15.75" thickBot="1" x14ac:dyDescent="0.3">
      <c r="B147" s="5" t="s">
        <v>91</v>
      </c>
      <c r="C147" s="6" t="s">
        <v>140</v>
      </c>
      <c r="D147" s="6">
        <v>60</v>
      </c>
      <c r="E147" s="6">
        <v>9.4</v>
      </c>
      <c r="F147" s="6">
        <v>12.4</v>
      </c>
      <c r="G147" s="6">
        <v>13.1</v>
      </c>
      <c r="H147" s="6">
        <v>201.5</v>
      </c>
      <c r="I147" s="6">
        <v>7.0000000000000007E-2</v>
      </c>
      <c r="J147" s="6">
        <v>0.11</v>
      </c>
      <c r="K147" s="6">
        <v>82.2</v>
      </c>
      <c r="L147" s="6">
        <v>0.74</v>
      </c>
      <c r="M147" s="6">
        <v>3.44</v>
      </c>
      <c r="N147" s="6">
        <v>184.94</v>
      </c>
      <c r="O147" s="6">
        <v>208.56</v>
      </c>
      <c r="P147" s="6">
        <v>57.41</v>
      </c>
      <c r="Q147" s="6">
        <v>18.989999999999998</v>
      </c>
      <c r="R147" s="6">
        <v>113.89</v>
      </c>
      <c r="S147" s="6">
        <v>1.92</v>
      </c>
      <c r="T147" s="6">
        <v>30.25</v>
      </c>
      <c r="U147" s="6">
        <v>1.96</v>
      </c>
      <c r="V147" s="6">
        <v>38.46</v>
      </c>
    </row>
    <row r="148" spans="2:22" ht="15.75" thickBot="1" x14ac:dyDescent="0.3">
      <c r="B148" s="5" t="s">
        <v>141</v>
      </c>
      <c r="C148" s="6" t="s">
        <v>142</v>
      </c>
      <c r="D148" s="6">
        <v>200</v>
      </c>
      <c r="E148" s="6">
        <v>0.3</v>
      </c>
      <c r="F148" s="6">
        <v>0.1</v>
      </c>
      <c r="G148" s="6">
        <v>1.6</v>
      </c>
      <c r="H148" s="6">
        <v>8.6</v>
      </c>
      <c r="I148" s="6">
        <v>0</v>
      </c>
      <c r="J148" s="6">
        <v>0.01</v>
      </c>
      <c r="K148" s="6">
        <v>2.2799999999999998</v>
      </c>
      <c r="L148" s="6">
        <v>0</v>
      </c>
      <c r="M148" s="6">
        <v>1.24</v>
      </c>
      <c r="N148" s="6">
        <v>3.18</v>
      </c>
      <c r="O148" s="6">
        <v>58.33</v>
      </c>
      <c r="P148" s="6">
        <v>64.709999999999994</v>
      </c>
      <c r="Q148" s="6">
        <v>6.8</v>
      </c>
      <c r="R148" s="6">
        <v>11.25</v>
      </c>
      <c r="S148" s="6">
        <v>0.92</v>
      </c>
      <c r="T148" s="6">
        <v>0.26</v>
      </c>
      <c r="U148" s="6">
        <v>0.03</v>
      </c>
      <c r="V148" s="6">
        <v>1.44</v>
      </c>
    </row>
    <row r="149" spans="2:22" ht="15.75" thickBot="1" x14ac:dyDescent="0.3">
      <c r="B149" s="5" t="s">
        <v>38</v>
      </c>
      <c r="C149" s="6" t="s">
        <v>39</v>
      </c>
      <c r="D149" s="6">
        <v>40</v>
      </c>
      <c r="E149" s="6">
        <v>3</v>
      </c>
      <c r="F149" s="6">
        <v>0.3</v>
      </c>
      <c r="G149" s="6">
        <v>19.7</v>
      </c>
      <c r="H149" s="6">
        <v>93.8</v>
      </c>
      <c r="I149" s="6">
        <v>0.04</v>
      </c>
      <c r="J149" s="6">
        <v>0.01</v>
      </c>
      <c r="K149" s="6">
        <v>0</v>
      </c>
      <c r="L149" s="6">
        <v>0</v>
      </c>
      <c r="M149" s="6">
        <v>0</v>
      </c>
      <c r="N149" s="6">
        <v>199.6</v>
      </c>
      <c r="O149" s="6">
        <v>37.200000000000003</v>
      </c>
      <c r="P149" s="6">
        <v>8</v>
      </c>
      <c r="Q149" s="6">
        <v>5.6</v>
      </c>
      <c r="R149" s="6">
        <v>26</v>
      </c>
      <c r="S149" s="6">
        <v>0.44</v>
      </c>
      <c r="T149" s="6">
        <v>1.28</v>
      </c>
      <c r="U149" s="6">
        <v>2.4</v>
      </c>
      <c r="V149" s="6">
        <v>5.8</v>
      </c>
    </row>
    <row r="150" spans="2:22" ht="15.75" thickBot="1" x14ac:dyDescent="0.3">
      <c r="B150" s="7"/>
      <c r="C150" s="10" t="s">
        <v>40</v>
      </c>
      <c r="D150" s="8">
        <f>D149+D148+D147+D146+D145</f>
        <v>510</v>
      </c>
      <c r="E150" s="8">
        <f t="shared" ref="E150:V150" si="24">E149+E148+E147+E146+E145</f>
        <v>18.8</v>
      </c>
      <c r="F150" s="8">
        <f t="shared" si="24"/>
        <v>17.800000000000004</v>
      </c>
      <c r="G150" s="8">
        <f t="shared" si="24"/>
        <v>71.299999999999983</v>
      </c>
      <c r="H150" s="8">
        <f t="shared" si="24"/>
        <v>520.9</v>
      </c>
      <c r="I150" s="8">
        <f t="shared" si="24"/>
        <v>0.21000000000000002</v>
      </c>
      <c r="J150" s="8">
        <f t="shared" si="24"/>
        <v>0.19</v>
      </c>
      <c r="K150" s="8">
        <f t="shared" si="24"/>
        <v>1302.8399999999999</v>
      </c>
      <c r="L150" s="8">
        <f t="shared" si="24"/>
        <v>0.83</v>
      </c>
      <c r="M150" s="8">
        <f t="shared" si="24"/>
        <v>7.68</v>
      </c>
      <c r="N150" s="8">
        <f t="shared" si="24"/>
        <v>549.36</v>
      </c>
      <c r="O150" s="8">
        <f t="shared" si="24"/>
        <v>477.89000000000004</v>
      </c>
      <c r="P150" s="8">
        <f t="shared" si="24"/>
        <v>252.14999999999998</v>
      </c>
      <c r="Q150" s="8">
        <f t="shared" si="24"/>
        <v>61.379999999999995</v>
      </c>
      <c r="R150" s="8">
        <f t="shared" si="24"/>
        <v>224.83999999999997</v>
      </c>
      <c r="S150" s="8">
        <f t="shared" si="24"/>
        <v>4.43</v>
      </c>
      <c r="T150" s="8">
        <f t="shared" si="24"/>
        <v>55.56</v>
      </c>
      <c r="U150" s="8">
        <f t="shared" si="24"/>
        <v>4.5099999999999989</v>
      </c>
      <c r="V150" s="8">
        <f t="shared" si="24"/>
        <v>90.62</v>
      </c>
    </row>
    <row r="151" spans="2:22" ht="15.75" thickBot="1" x14ac:dyDescent="0.3">
      <c r="B151" s="15" t="s">
        <v>41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7"/>
    </row>
    <row r="152" spans="2:22" ht="15.75" thickBot="1" x14ac:dyDescent="0.3">
      <c r="B152" s="5">
        <v>302</v>
      </c>
      <c r="C152" s="6" t="s">
        <v>45</v>
      </c>
      <c r="D152" s="6">
        <v>150</v>
      </c>
      <c r="E152" s="6">
        <v>7.1</v>
      </c>
      <c r="F152" s="6">
        <v>3.7</v>
      </c>
      <c r="G152" s="6">
        <v>31.2</v>
      </c>
      <c r="H152" s="6">
        <v>186.3</v>
      </c>
      <c r="I152" s="6">
        <v>0.19</v>
      </c>
      <c r="J152" s="6">
        <v>0.1</v>
      </c>
      <c r="K152" s="6">
        <v>8.82</v>
      </c>
      <c r="L152" s="6">
        <v>0.04</v>
      </c>
      <c r="M152" s="6">
        <v>0</v>
      </c>
      <c r="N152" s="6">
        <v>30.15</v>
      </c>
      <c r="O152" s="6">
        <v>190</v>
      </c>
      <c r="P152" s="6">
        <v>11.62</v>
      </c>
      <c r="Q152" s="6">
        <v>104.48</v>
      </c>
      <c r="R152" s="6">
        <v>156.34</v>
      </c>
      <c r="S152" s="6">
        <v>3.51</v>
      </c>
      <c r="T152" s="6">
        <v>1.98</v>
      </c>
      <c r="U152" s="6">
        <v>3.04</v>
      </c>
      <c r="V152" s="6">
        <v>13.88</v>
      </c>
    </row>
    <row r="153" spans="2:22" ht="15.75" thickBot="1" x14ac:dyDescent="0.3">
      <c r="B153" s="5">
        <v>103</v>
      </c>
      <c r="C153" s="6" t="s">
        <v>143</v>
      </c>
      <c r="D153" s="6">
        <v>200</v>
      </c>
      <c r="E153" s="6">
        <v>5.4</v>
      </c>
      <c r="F153" s="6">
        <v>5.5</v>
      </c>
      <c r="G153" s="6">
        <v>15.5</v>
      </c>
      <c r="H153" s="6">
        <v>133.30000000000001</v>
      </c>
      <c r="I153" s="6">
        <v>7.0000000000000007E-2</v>
      </c>
      <c r="J153" s="6">
        <v>0.04</v>
      </c>
      <c r="K153" s="6">
        <v>97.94</v>
      </c>
      <c r="L153" s="6">
        <v>0</v>
      </c>
      <c r="M153" s="6">
        <v>5.28</v>
      </c>
      <c r="N153" s="6">
        <v>4.83</v>
      </c>
      <c r="O153" s="6">
        <v>316.52999999999997</v>
      </c>
      <c r="P153" s="6">
        <v>11.05</v>
      </c>
      <c r="Q153" s="6">
        <v>16.809999999999999</v>
      </c>
      <c r="R153" s="6">
        <v>45.61</v>
      </c>
      <c r="S153" s="6">
        <v>0.72</v>
      </c>
      <c r="T153" s="6">
        <v>3.98</v>
      </c>
      <c r="U153" s="6">
        <v>0.18</v>
      </c>
      <c r="V153" s="6">
        <v>27.44</v>
      </c>
    </row>
    <row r="154" spans="2:22" ht="15.75" thickBot="1" x14ac:dyDescent="0.3">
      <c r="B154" s="5" t="s">
        <v>144</v>
      </c>
      <c r="C154" s="6" t="s">
        <v>145</v>
      </c>
      <c r="D154" s="6">
        <v>20</v>
      </c>
      <c r="E154" s="6">
        <v>2.4</v>
      </c>
      <c r="F154" s="6">
        <v>2</v>
      </c>
      <c r="G154" s="6">
        <v>0.1</v>
      </c>
      <c r="H154" s="6">
        <v>28.3</v>
      </c>
      <c r="I154" s="6">
        <v>0.01</v>
      </c>
      <c r="J154" s="6">
        <v>7.0000000000000007E-2</v>
      </c>
      <c r="K154" s="6">
        <v>31.2</v>
      </c>
      <c r="L154" s="6">
        <v>0.44</v>
      </c>
      <c r="M154" s="6">
        <v>0</v>
      </c>
      <c r="N154" s="6">
        <v>20.37</v>
      </c>
      <c r="O154" s="6">
        <v>23.24</v>
      </c>
      <c r="P154" s="6">
        <v>9.68</v>
      </c>
      <c r="Q154" s="6">
        <v>2.09</v>
      </c>
      <c r="R154" s="6">
        <v>33.409999999999997</v>
      </c>
      <c r="S154" s="6">
        <v>0.44</v>
      </c>
      <c r="T154" s="6">
        <v>4</v>
      </c>
      <c r="U154" s="6">
        <v>5.4</v>
      </c>
      <c r="V154" s="6">
        <v>11</v>
      </c>
    </row>
    <row r="155" spans="2:22" ht="15.75" thickBot="1" x14ac:dyDescent="0.3">
      <c r="B155" s="5" t="s">
        <v>79</v>
      </c>
      <c r="C155" s="6" t="s">
        <v>146</v>
      </c>
      <c r="D155" s="6">
        <v>90</v>
      </c>
      <c r="E155" s="6">
        <v>10.1</v>
      </c>
      <c r="F155" s="6">
        <v>13.2</v>
      </c>
      <c r="G155" s="6">
        <v>14.2</v>
      </c>
      <c r="H155" s="6">
        <v>215.7</v>
      </c>
      <c r="I155" s="6">
        <v>0.08</v>
      </c>
      <c r="J155" s="6">
        <v>0.14000000000000001</v>
      </c>
      <c r="K155" s="6">
        <v>125.18</v>
      </c>
      <c r="L155" s="6">
        <v>0.89</v>
      </c>
      <c r="M155" s="6">
        <v>3.77</v>
      </c>
      <c r="N155" s="6">
        <v>68.19</v>
      </c>
      <c r="O155" s="6">
        <v>230.99</v>
      </c>
      <c r="P155" s="6">
        <v>79.64</v>
      </c>
      <c r="Q155" s="6">
        <v>20.079999999999998</v>
      </c>
      <c r="R155" s="6">
        <v>122.86</v>
      </c>
      <c r="S155" s="6">
        <v>2.04</v>
      </c>
      <c r="T155" s="6">
        <v>12.61</v>
      </c>
      <c r="U155" s="6">
        <v>2.0299999999999998</v>
      </c>
      <c r="V155" s="6">
        <v>38.31</v>
      </c>
    </row>
    <row r="156" spans="2:22" ht="15.75" thickBot="1" x14ac:dyDescent="0.3">
      <c r="B156" s="5">
        <v>519.01</v>
      </c>
      <c r="C156" s="6" t="s">
        <v>49</v>
      </c>
      <c r="D156" s="6">
        <v>200</v>
      </c>
      <c r="E156" s="6">
        <v>0.5</v>
      </c>
      <c r="F156" s="6">
        <v>0.1</v>
      </c>
      <c r="G156" s="6">
        <v>25.3</v>
      </c>
      <c r="H156" s="6">
        <v>104.4</v>
      </c>
      <c r="I156" s="6">
        <v>0.12</v>
      </c>
      <c r="J156" s="6">
        <v>0.16</v>
      </c>
      <c r="K156" s="6">
        <v>54.66</v>
      </c>
      <c r="L156" s="6">
        <v>0.84</v>
      </c>
      <c r="M156" s="6">
        <v>20.52</v>
      </c>
      <c r="N156" s="6">
        <v>5.93</v>
      </c>
      <c r="O156" s="6">
        <v>155.38</v>
      </c>
      <c r="P156" s="6">
        <v>16.02</v>
      </c>
      <c r="Q156" s="6">
        <v>14.96</v>
      </c>
      <c r="R156" s="6">
        <v>15.23</v>
      </c>
      <c r="S156" s="6">
        <v>0.56999999999999995</v>
      </c>
      <c r="T156" s="6">
        <v>0.36</v>
      </c>
      <c r="U156" s="6">
        <v>0.23</v>
      </c>
      <c r="V156" s="6">
        <v>4.9000000000000004</v>
      </c>
    </row>
    <row r="157" spans="2:22" ht="15.75" thickBot="1" x14ac:dyDescent="0.3">
      <c r="B157" s="5" t="s">
        <v>38</v>
      </c>
      <c r="C157" s="6" t="s">
        <v>50</v>
      </c>
      <c r="D157" s="6">
        <v>50</v>
      </c>
      <c r="E157" s="6">
        <v>3.3</v>
      </c>
      <c r="F157" s="6">
        <v>0.6</v>
      </c>
      <c r="G157" s="6">
        <v>19.8</v>
      </c>
      <c r="H157" s="6">
        <v>97.8</v>
      </c>
      <c r="I157" s="6">
        <v>0.09</v>
      </c>
      <c r="J157" s="6">
        <v>0.04</v>
      </c>
      <c r="K157" s="6">
        <v>0</v>
      </c>
      <c r="L157" s="6">
        <v>0</v>
      </c>
      <c r="M157" s="6">
        <v>0</v>
      </c>
      <c r="N157" s="6">
        <v>203</v>
      </c>
      <c r="O157" s="6">
        <v>117.5</v>
      </c>
      <c r="P157" s="6">
        <v>14.5</v>
      </c>
      <c r="Q157" s="6">
        <v>23.5</v>
      </c>
      <c r="R157" s="6">
        <v>75</v>
      </c>
      <c r="S157" s="6">
        <v>1.95</v>
      </c>
      <c r="T157" s="6">
        <v>2.2000000000000002</v>
      </c>
      <c r="U157" s="6">
        <v>2.75</v>
      </c>
      <c r="V157" s="6">
        <v>12</v>
      </c>
    </row>
    <row r="158" spans="2:22" ht="15.75" thickBot="1" x14ac:dyDescent="0.3">
      <c r="B158" s="5"/>
      <c r="C158" s="10" t="s">
        <v>51</v>
      </c>
      <c r="D158" s="8">
        <f>D157+D156+D155+D154+D153+D152</f>
        <v>710</v>
      </c>
      <c r="E158" s="8">
        <f t="shared" ref="E158:V158" si="25">E157+E156+E155+E154+E153+E152</f>
        <v>28.799999999999997</v>
      </c>
      <c r="F158" s="8">
        <f t="shared" si="25"/>
        <v>25.099999999999998</v>
      </c>
      <c r="G158" s="8">
        <f t="shared" si="25"/>
        <v>106.10000000000001</v>
      </c>
      <c r="H158" s="8">
        <f t="shared" si="25"/>
        <v>765.8</v>
      </c>
      <c r="I158" s="8">
        <f t="shared" si="25"/>
        <v>0.56000000000000005</v>
      </c>
      <c r="J158" s="8">
        <f t="shared" si="25"/>
        <v>0.55000000000000004</v>
      </c>
      <c r="K158" s="8">
        <f t="shared" si="25"/>
        <v>317.8</v>
      </c>
      <c r="L158" s="8">
        <f t="shared" si="25"/>
        <v>2.21</v>
      </c>
      <c r="M158" s="8">
        <f t="shared" si="25"/>
        <v>29.57</v>
      </c>
      <c r="N158" s="8">
        <f t="shared" si="25"/>
        <v>332.46999999999997</v>
      </c>
      <c r="O158" s="8">
        <f t="shared" si="25"/>
        <v>1033.6399999999999</v>
      </c>
      <c r="P158" s="8">
        <f t="shared" si="25"/>
        <v>142.51000000000002</v>
      </c>
      <c r="Q158" s="8">
        <f t="shared" si="25"/>
        <v>181.92000000000002</v>
      </c>
      <c r="R158" s="8">
        <f t="shared" si="25"/>
        <v>448.45000000000005</v>
      </c>
      <c r="S158" s="8">
        <f t="shared" si="25"/>
        <v>9.23</v>
      </c>
      <c r="T158" s="8">
        <f t="shared" si="25"/>
        <v>25.130000000000003</v>
      </c>
      <c r="U158" s="8">
        <f t="shared" si="25"/>
        <v>13.629999999999999</v>
      </c>
      <c r="V158" s="8">
        <f t="shared" si="25"/>
        <v>107.53</v>
      </c>
    </row>
    <row r="159" spans="2:22" ht="15.75" thickBot="1" x14ac:dyDescent="0.3">
      <c r="B159" s="7"/>
      <c r="C159" s="10" t="s">
        <v>52</v>
      </c>
      <c r="D159" s="8">
        <f>D158+D150</f>
        <v>1220</v>
      </c>
      <c r="E159" s="8">
        <f t="shared" ref="E159:V159" si="26">E158+E150</f>
        <v>47.599999999999994</v>
      </c>
      <c r="F159" s="8">
        <f t="shared" si="26"/>
        <v>42.900000000000006</v>
      </c>
      <c r="G159" s="8">
        <f t="shared" si="26"/>
        <v>177.39999999999998</v>
      </c>
      <c r="H159" s="8">
        <f t="shared" si="26"/>
        <v>1286.6999999999998</v>
      </c>
      <c r="I159" s="8">
        <f t="shared" si="26"/>
        <v>0.77</v>
      </c>
      <c r="J159" s="8">
        <f t="shared" si="26"/>
        <v>0.74</v>
      </c>
      <c r="K159" s="8">
        <f t="shared" si="26"/>
        <v>1620.6399999999999</v>
      </c>
      <c r="L159" s="8">
        <f t="shared" si="26"/>
        <v>3.04</v>
      </c>
      <c r="M159" s="8">
        <f t="shared" si="26"/>
        <v>37.25</v>
      </c>
      <c r="N159" s="8">
        <f t="shared" si="26"/>
        <v>881.82999999999993</v>
      </c>
      <c r="O159" s="8">
        <f t="shared" si="26"/>
        <v>1511.53</v>
      </c>
      <c r="P159" s="8">
        <f t="shared" si="26"/>
        <v>394.65999999999997</v>
      </c>
      <c r="Q159" s="8">
        <f t="shared" si="26"/>
        <v>243.3</v>
      </c>
      <c r="R159" s="8">
        <f t="shared" si="26"/>
        <v>673.29</v>
      </c>
      <c r="S159" s="8">
        <f t="shared" si="26"/>
        <v>13.66</v>
      </c>
      <c r="T159" s="8">
        <f t="shared" si="26"/>
        <v>80.69</v>
      </c>
      <c r="U159" s="8">
        <f t="shared" si="26"/>
        <v>18.139999999999997</v>
      </c>
      <c r="V159" s="8">
        <f t="shared" si="26"/>
        <v>198.15</v>
      </c>
    </row>
    <row r="160" spans="2:22" ht="15.75" thickBot="1" x14ac:dyDescent="0.3">
      <c r="B160" s="15" t="s">
        <v>147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7"/>
    </row>
    <row r="161" spans="2:22" ht="15.75" thickBot="1" x14ac:dyDescent="0.3">
      <c r="B161" s="15" t="s">
        <v>29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7"/>
    </row>
    <row r="162" spans="2:22" ht="15.75" thickBot="1" x14ac:dyDescent="0.3">
      <c r="B162" s="5" t="s">
        <v>70</v>
      </c>
      <c r="C162" s="6" t="s">
        <v>71</v>
      </c>
      <c r="D162" s="6">
        <v>120</v>
      </c>
      <c r="E162" s="6">
        <v>23.7</v>
      </c>
      <c r="F162" s="6">
        <v>10.7</v>
      </c>
      <c r="G162" s="6">
        <v>18.100000000000001</v>
      </c>
      <c r="H162" s="6">
        <v>263.89999999999998</v>
      </c>
      <c r="I162" s="6">
        <v>0.06</v>
      </c>
      <c r="J162" s="6">
        <v>0.25</v>
      </c>
      <c r="K162" s="6">
        <v>29.18</v>
      </c>
      <c r="L162" s="6">
        <v>0.11</v>
      </c>
      <c r="M162" s="6">
        <v>0.22</v>
      </c>
      <c r="N162" s="6">
        <v>39.19</v>
      </c>
      <c r="O162" s="6">
        <v>124.53</v>
      </c>
      <c r="P162" s="6">
        <v>161.21</v>
      </c>
      <c r="Q162" s="6">
        <v>24.64</v>
      </c>
      <c r="R162" s="6">
        <v>228.64</v>
      </c>
      <c r="S162" s="6">
        <v>0.68</v>
      </c>
      <c r="T162" s="6">
        <v>10.99</v>
      </c>
      <c r="U162" s="6">
        <v>30.81</v>
      </c>
      <c r="V162" s="6">
        <v>41.27</v>
      </c>
    </row>
    <row r="163" spans="2:22" ht="15.75" thickBot="1" x14ac:dyDescent="0.3">
      <c r="B163" s="5" t="s">
        <v>148</v>
      </c>
      <c r="C163" s="6" t="s">
        <v>149</v>
      </c>
      <c r="D163" s="6">
        <v>50</v>
      </c>
      <c r="E163" s="6">
        <v>0.2</v>
      </c>
      <c r="F163" s="6">
        <v>0</v>
      </c>
      <c r="G163" s="6">
        <v>10.1</v>
      </c>
      <c r="H163" s="6">
        <v>41.7</v>
      </c>
      <c r="I163" s="6">
        <v>0.01</v>
      </c>
      <c r="J163" s="6">
        <v>0.01</v>
      </c>
      <c r="K163" s="6">
        <v>40.090000000000003</v>
      </c>
      <c r="L163" s="6">
        <v>0</v>
      </c>
      <c r="M163" s="6">
        <v>2.0299999999999998</v>
      </c>
      <c r="N163" s="6">
        <v>0.77</v>
      </c>
      <c r="O163" s="6">
        <v>66.27</v>
      </c>
      <c r="P163" s="6">
        <v>18.25</v>
      </c>
      <c r="Q163" s="6">
        <v>2</v>
      </c>
      <c r="R163" s="6">
        <v>6.53</v>
      </c>
      <c r="S163" s="6">
        <v>0.19</v>
      </c>
      <c r="T163" s="6">
        <v>0.25</v>
      </c>
      <c r="U163" s="6">
        <v>0.03</v>
      </c>
      <c r="V163" s="6">
        <v>2.75</v>
      </c>
    </row>
    <row r="164" spans="2:22" ht="15.75" thickBot="1" x14ac:dyDescent="0.3">
      <c r="B164" s="5">
        <v>430</v>
      </c>
      <c r="C164" s="6" t="s">
        <v>125</v>
      </c>
      <c r="D164" s="6">
        <v>200</v>
      </c>
      <c r="E164" s="6">
        <v>0.4</v>
      </c>
      <c r="F164" s="6">
        <v>0.1</v>
      </c>
      <c r="G164" s="6">
        <v>15</v>
      </c>
      <c r="H164" s="6">
        <v>62.4</v>
      </c>
      <c r="I164" s="6">
        <v>0.08</v>
      </c>
      <c r="J164" s="6">
        <v>0.11</v>
      </c>
      <c r="K164" s="6">
        <v>31</v>
      </c>
      <c r="L164" s="6">
        <v>0.42</v>
      </c>
      <c r="M164" s="6">
        <v>5.2</v>
      </c>
      <c r="N164" s="6">
        <v>1.74</v>
      </c>
      <c r="O164" s="6">
        <v>49.9</v>
      </c>
      <c r="P164" s="6">
        <v>10.1</v>
      </c>
      <c r="Q164" s="6">
        <v>8.8000000000000007</v>
      </c>
      <c r="R164" s="6">
        <v>16.5</v>
      </c>
      <c r="S164" s="6">
        <v>1.67</v>
      </c>
      <c r="T164" s="6">
        <v>0</v>
      </c>
      <c r="U164" s="6">
        <v>0</v>
      </c>
      <c r="V164" s="6">
        <v>0</v>
      </c>
    </row>
    <row r="165" spans="2:22" ht="15.75" thickBot="1" x14ac:dyDescent="0.3">
      <c r="B165" s="5" t="s">
        <v>38</v>
      </c>
      <c r="C165" s="6" t="s">
        <v>150</v>
      </c>
      <c r="D165" s="6">
        <v>120</v>
      </c>
      <c r="E165" s="6">
        <v>1.1000000000000001</v>
      </c>
      <c r="F165" s="6">
        <v>0.2</v>
      </c>
      <c r="G165" s="6">
        <v>9.6999999999999993</v>
      </c>
      <c r="H165" s="6">
        <v>45.4</v>
      </c>
      <c r="I165" s="6">
        <v>0.05</v>
      </c>
      <c r="J165" s="6">
        <v>0.04</v>
      </c>
      <c r="K165" s="6">
        <v>9.6</v>
      </c>
      <c r="L165" s="6">
        <v>0</v>
      </c>
      <c r="M165" s="6">
        <v>72</v>
      </c>
      <c r="N165" s="6">
        <v>15.6</v>
      </c>
      <c r="O165" s="6">
        <v>236.4</v>
      </c>
      <c r="P165" s="6">
        <v>40.799999999999997</v>
      </c>
      <c r="Q165" s="6">
        <v>15.6</v>
      </c>
      <c r="R165" s="6">
        <v>27.6</v>
      </c>
      <c r="S165" s="6">
        <v>0.36</v>
      </c>
      <c r="T165" s="6">
        <v>2.4</v>
      </c>
      <c r="U165" s="6">
        <v>0.6</v>
      </c>
      <c r="V165" s="6">
        <v>20.399999999999999</v>
      </c>
    </row>
    <row r="166" spans="2:22" ht="15.75" thickBot="1" x14ac:dyDescent="0.3">
      <c r="B166" s="5" t="s">
        <v>38</v>
      </c>
      <c r="C166" s="6" t="s">
        <v>39</v>
      </c>
      <c r="D166" s="6">
        <v>30</v>
      </c>
      <c r="E166" s="6">
        <v>2.2999999999999998</v>
      </c>
      <c r="F166" s="6">
        <v>0.2</v>
      </c>
      <c r="G166" s="6">
        <v>14.8</v>
      </c>
      <c r="H166" s="6">
        <v>70.3</v>
      </c>
      <c r="I166" s="6">
        <v>0.03</v>
      </c>
      <c r="J166" s="6">
        <v>0.01</v>
      </c>
      <c r="K166" s="6">
        <v>0</v>
      </c>
      <c r="L166" s="6">
        <v>0</v>
      </c>
      <c r="M166" s="6">
        <v>0</v>
      </c>
      <c r="N166" s="6">
        <v>149.69999999999999</v>
      </c>
      <c r="O166" s="6">
        <v>27.9</v>
      </c>
      <c r="P166" s="6">
        <v>6</v>
      </c>
      <c r="Q166" s="6">
        <v>4.2</v>
      </c>
      <c r="R166" s="6">
        <v>19.5</v>
      </c>
      <c r="S166" s="6">
        <v>0.33</v>
      </c>
      <c r="T166" s="6">
        <v>0.96</v>
      </c>
      <c r="U166" s="6">
        <v>1.8</v>
      </c>
      <c r="V166" s="6">
        <v>4.3499999999999996</v>
      </c>
    </row>
    <row r="167" spans="2:22" ht="15.75" thickBot="1" x14ac:dyDescent="0.3">
      <c r="B167" s="7"/>
      <c r="C167" s="10" t="s">
        <v>40</v>
      </c>
      <c r="D167" s="8">
        <f>D166+D165+D164+D163+D162</f>
        <v>520</v>
      </c>
      <c r="E167" s="8">
        <f t="shared" ref="E167:V167" si="27">E166+E165+E164+E163+E162</f>
        <v>27.7</v>
      </c>
      <c r="F167" s="8">
        <f t="shared" si="27"/>
        <v>11.2</v>
      </c>
      <c r="G167" s="8">
        <f t="shared" si="27"/>
        <v>67.7</v>
      </c>
      <c r="H167" s="8">
        <f t="shared" si="27"/>
        <v>483.7</v>
      </c>
      <c r="I167" s="8">
        <f t="shared" si="27"/>
        <v>0.23</v>
      </c>
      <c r="J167" s="8">
        <f t="shared" si="27"/>
        <v>0.42000000000000004</v>
      </c>
      <c r="K167" s="8">
        <f t="shared" si="27"/>
        <v>109.87</v>
      </c>
      <c r="L167" s="8">
        <f t="shared" si="27"/>
        <v>0.53</v>
      </c>
      <c r="M167" s="8">
        <f t="shared" si="27"/>
        <v>79.45</v>
      </c>
      <c r="N167" s="8">
        <f t="shared" si="27"/>
        <v>207</v>
      </c>
      <c r="O167" s="8">
        <f t="shared" si="27"/>
        <v>505</v>
      </c>
      <c r="P167" s="8">
        <f t="shared" si="27"/>
        <v>236.36</v>
      </c>
      <c r="Q167" s="8">
        <f t="shared" si="27"/>
        <v>55.24</v>
      </c>
      <c r="R167" s="8">
        <f t="shared" si="27"/>
        <v>298.77</v>
      </c>
      <c r="S167" s="8">
        <f t="shared" si="27"/>
        <v>3.23</v>
      </c>
      <c r="T167" s="8">
        <f t="shared" si="27"/>
        <v>14.6</v>
      </c>
      <c r="U167" s="8">
        <f t="shared" si="27"/>
        <v>33.239999999999995</v>
      </c>
      <c r="V167" s="8">
        <f t="shared" si="27"/>
        <v>68.77000000000001</v>
      </c>
    </row>
    <row r="168" spans="2:22" ht="15.75" thickBot="1" x14ac:dyDescent="0.3">
      <c r="B168" s="15" t="s">
        <v>41</v>
      </c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7"/>
    </row>
    <row r="169" spans="2:22" ht="15.75" thickBot="1" x14ac:dyDescent="0.3">
      <c r="B169" s="5">
        <v>17</v>
      </c>
      <c r="C169" s="6" t="s">
        <v>60</v>
      </c>
      <c r="D169" s="9">
        <v>60</v>
      </c>
      <c r="E169" s="9">
        <v>0.7</v>
      </c>
      <c r="F169" s="9">
        <v>0.1</v>
      </c>
      <c r="G169" s="9">
        <v>2.2000000000000002</v>
      </c>
      <c r="H169" s="9">
        <v>12.5</v>
      </c>
      <c r="I169" s="9">
        <v>0.02</v>
      </c>
      <c r="J169" s="9">
        <v>0.02</v>
      </c>
      <c r="K169" s="9">
        <v>29.2</v>
      </c>
      <c r="L169" s="9">
        <v>0</v>
      </c>
      <c r="M169" s="9">
        <v>16</v>
      </c>
      <c r="N169" s="9">
        <v>4.8</v>
      </c>
      <c r="O169" s="9">
        <v>146.19999999999999</v>
      </c>
      <c r="P169" s="9">
        <v>17</v>
      </c>
      <c r="Q169" s="9">
        <v>10</v>
      </c>
      <c r="R169" s="9">
        <v>19.8</v>
      </c>
      <c r="S169" s="9">
        <v>0.42</v>
      </c>
      <c r="T169" s="9">
        <v>1.6</v>
      </c>
      <c r="U169" s="9">
        <v>0.2</v>
      </c>
      <c r="V169" s="9">
        <v>9.4</v>
      </c>
    </row>
    <row r="170" spans="2:22" ht="15.75" thickBot="1" x14ac:dyDescent="0.3">
      <c r="B170" s="5">
        <v>108</v>
      </c>
      <c r="C170" s="6" t="s">
        <v>151</v>
      </c>
      <c r="D170" s="6">
        <v>200</v>
      </c>
      <c r="E170" s="6">
        <v>7.4</v>
      </c>
      <c r="F170" s="6">
        <v>3.9</v>
      </c>
      <c r="G170" s="6">
        <v>20.100000000000001</v>
      </c>
      <c r="H170" s="6">
        <v>145.1</v>
      </c>
      <c r="I170" s="6">
        <v>7.0000000000000007E-2</v>
      </c>
      <c r="J170" s="6">
        <v>7.0000000000000007E-2</v>
      </c>
      <c r="K170" s="6">
        <v>96.7</v>
      </c>
      <c r="L170" s="6">
        <v>0.22</v>
      </c>
      <c r="M170" s="6">
        <v>5.46</v>
      </c>
      <c r="N170" s="6">
        <v>161.4</v>
      </c>
      <c r="O170" s="6">
        <v>249.86</v>
      </c>
      <c r="P170" s="6">
        <v>24.65</v>
      </c>
      <c r="Q170" s="6">
        <v>16.86</v>
      </c>
      <c r="R170" s="6">
        <v>60.91</v>
      </c>
      <c r="S170" s="6">
        <v>0.89</v>
      </c>
      <c r="T170" s="6">
        <v>24.82</v>
      </c>
      <c r="U170" s="6">
        <v>3.94</v>
      </c>
      <c r="V170" s="6">
        <v>31.49</v>
      </c>
    </row>
    <row r="171" spans="2:22" ht="15.75" thickBot="1" x14ac:dyDescent="0.3">
      <c r="B171" s="5" t="s">
        <v>152</v>
      </c>
      <c r="C171" s="6" t="s">
        <v>153</v>
      </c>
      <c r="D171" s="6">
        <v>150</v>
      </c>
      <c r="E171" s="6">
        <v>4.0999999999999996</v>
      </c>
      <c r="F171" s="6">
        <v>5</v>
      </c>
      <c r="G171" s="6">
        <v>24.2</v>
      </c>
      <c r="H171" s="6">
        <v>158.1</v>
      </c>
      <c r="I171" s="6">
        <v>0.14000000000000001</v>
      </c>
      <c r="J171" s="6">
        <v>0.14000000000000001</v>
      </c>
      <c r="K171" s="6">
        <v>22.14</v>
      </c>
      <c r="L171" s="6">
        <v>7.0000000000000007E-2</v>
      </c>
      <c r="M171" s="6">
        <v>12.23</v>
      </c>
      <c r="N171" s="6">
        <v>51.81</v>
      </c>
      <c r="O171" s="6">
        <v>762.95</v>
      </c>
      <c r="P171" s="6">
        <v>62.2</v>
      </c>
      <c r="Q171" s="6">
        <v>35.58</v>
      </c>
      <c r="R171" s="6">
        <v>112.23</v>
      </c>
      <c r="S171" s="6">
        <v>1.23</v>
      </c>
      <c r="T171" s="6">
        <v>11.55</v>
      </c>
      <c r="U171" s="6">
        <v>1.19</v>
      </c>
      <c r="V171" s="6">
        <v>54.14</v>
      </c>
    </row>
    <row r="172" spans="2:22" ht="15.75" thickBot="1" x14ac:dyDescent="0.3">
      <c r="B172" s="5" t="s">
        <v>154</v>
      </c>
      <c r="C172" s="6" t="s">
        <v>155</v>
      </c>
      <c r="D172" s="6">
        <v>90</v>
      </c>
      <c r="E172" s="6">
        <v>12.3</v>
      </c>
      <c r="F172" s="6">
        <v>17.3</v>
      </c>
      <c r="G172" s="6">
        <v>15.3</v>
      </c>
      <c r="H172" s="6">
        <v>266.3</v>
      </c>
      <c r="I172" s="6">
        <v>0.15</v>
      </c>
      <c r="J172" s="6">
        <v>0.17</v>
      </c>
      <c r="K172" s="6">
        <v>149.91</v>
      </c>
      <c r="L172" s="6">
        <v>1.18</v>
      </c>
      <c r="M172" s="6">
        <v>5.43</v>
      </c>
      <c r="N172" s="6">
        <v>57.23</v>
      </c>
      <c r="O172" s="6">
        <v>244.82</v>
      </c>
      <c r="P172" s="6">
        <v>85.87</v>
      </c>
      <c r="Q172" s="6">
        <v>22.23</v>
      </c>
      <c r="R172" s="6">
        <v>139.44999999999999</v>
      </c>
      <c r="S172" s="6">
        <v>2.15</v>
      </c>
      <c r="T172" s="6">
        <v>13.73</v>
      </c>
      <c r="U172" s="6">
        <v>3.03</v>
      </c>
      <c r="V172" s="6">
        <v>75.06</v>
      </c>
    </row>
    <row r="173" spans="2:22" ht="15.75" thickBot="1" x14ac:dyDescent="0.3">
      <c r="B173" s="5" t="s">
        <v>38</v>
      </c>
      <c r="C173" s="6" t="s">
        <v>50</v>
      </c>
      <c r="D173" s="6">
        <v>50</v>
      </c>
      <c r="E173" s="6">
        <v>3.3</v>
      </c>
      <c r="F173" s="6">
        <v>0.6</v>
      </c>
      <c r="G173" s="6">
        <v>19.8</v>
      </c>
      <c r="H173" s="6">
        <v>97.8</v>
      </c>
      <c r="I173" s="6">
        <v>0.09</v>
      </c>
      <c r="J173" s="6">
        <v>0.04</v>
      </c>
      <c r="K173" s="6">
        <v>0</v>
      </c>
      <c r="L173" s="6">
        <v>0</v>
      </c>
      <c r="M173" s="6">
        <v>0</v>
      </c>
      <c r="N173" s="6">
        <v>203</v>
      </c>
      <c r="O173" s="6">
        <v>117.5</v>
      </c>
      <c r="P173" s="6">
        <v>14.5</v>
      </c>
      <c r="Q173" s="6">
        <v>23.5</v>
      </c>
      <c r="R173" s="6">
        <v>75</v>
      </c>
      <c r="S173" s="6">
        <v>1.95</v>
      </c>
      <c r="T173" s="6">
        <v>2.2000000000000002</v>
      </c>
      <c r="U173" s="6">
        <v>2.75</v>
      </c>
      <c r="V173" s="6">
        <v>12</v>
      </c>
    </row>
    <row r="174" spans="2:22" ht="15.75" thickBot="1" x14ac:dyDescent="0.3">
      <c r="B174" s="5" t="s">
        <v>38</v>
      </c>
      <c r="C174" s="6" t="s">
        <v>156</v>
      </c>
      <c r="D174" s="6">
        <v>200</v>
      </c>
      <c r="E174" s="6">
        <v>1</v>
      </c>
      <c r="F174" s="6">
        <v>0.2</v>
      </c>
      <c r="G174" s="6">
        <v>20.2</v>
      </c>
      <c r="H174" s="6">
        <v>86.6</v>
      </c>
      <c r="I174" s="6">
        <v>0.02</v>
      </c>
      <c r="J174" s="6">
        <v>0.02</v>
      </c>
      <c r="K174" s="6">
        <v>0</v>
      </c>
      <c r="L174" s="6">
        <v>0</v>
      </c>
      <c r="M174" s="6">
        <v>4</v>
      </c>
      <c r="N174" s="6">
        <v>12</v>
      </c>
      <c r="O174" s="6">
        <v>240</v>
      </c>
      <c r="P174" s="6">
        <v>14</v>
      </c>
      <c r="Q174" s="6">
        <v>8</v>
      </c>
      <c r="R174" s="6">
        <v>14</v>
      </c>
      <c r="S174" s="6">
        <v>2.8</v>
      </c>
      <c r="T174" s="6">
        <v>0</v>
      </c>
      <c r="U174" s="6">
        <v>0</v>
      </c>
      <c r="V174" s="6">
        <v>0</v>
      </c>
    </row>
    <row r="175" spans="2:22" ht="15.75" thickBot="1" x14ac:dyDescent="0.3">
      <c r="B175" s="7"/>
      <c r="C175" s="10" t="s">
        <v>51</v>
      </c>
      <c r="D175" s="8">
        <f>D174+D173+D172+D171+D170+D169</f>
        <v>750</v>
      </c>
      <c r="E175" s="8">
        <f t="shared" ref="E175:V175" si="28">E174+E173+E172+E171+E170+E169</f>
        <v>28.8</v>
      </c>
      <c r="F175" s="8">
        <f t="shared" si="28"/>
        <v>27.1</v>
      </c>
      <c r="G175" s="8">
        <f t="shared" si="28"/>
        <v>101.8</v>
      </c>
      <c r="H175" s="8">
        <f t="shared" si="28"/>
        <v>766.4</v>
      </c>
      <c r="I175" s="8">
        <f t="shared" si="28"/>
        <v>0.49000000000000005</v>
      </c>
      <c r="J175" s="8">
        <f t="shared" si="28"/>
        <v>0.46</v>
      </c>
      <c r="K175" s="8">
        <f t="shared" si="28"/>
        <v>297.95</v>
      </c>
      <c r="L175" s="8">
        <f t="shared" si="28"/>
        <v>1.47</v>
      </c>
      <c r="M175" s="8">
        <f t="shared" si="28"/>
        <v>43.120000000000005</v>
      </c>
      <c r="N175" s="8">
        <f t="shared" si="28"/>
        <v>490.24000000000007</v>
      </c>
      <c r="O175" s="8">
        <f t="shared" si="28"/>
        <v>1761.3300000000002</v>
      </c>
      <c r="P175" s="8">
        <f t="shared" si="28"/>
        <v>218.22</v>
      </c>
      <c r="Q175" s="8">
        <f t="shared" si="28"/>
        <v>116.17</v>
      </c>
      <c r="R175" s="8">
        <f t="shared" si="28"/>
        <v>421.39000000000004</v>
      </c>
      <c r="S175" s="8">
        <f t="shared" si="28"/>
        <v>9.4400000000000013</v>
      </c>
      <c r="T175" s="8">
        <f t="shared" si="28"/>
        <v>53.9</v>
      </c>
      <c r="U175" s="8">
        <f t="shared" si="28"/>
        <v>11.109999999999998</v>
      </c>
      <c r="V175" s="8">
        <f t="shared" si="28"/>
        <v>182.09</v>
      </c>
    </row>
    <row r="176" spans="2:22" ht="15.75" thickBot="1" x14ac:dyDescent="0.3">
      <c r="B176" s="7"/>
      <c r="C176" s="10" t="s">
        <v>52</v>
      </c>
      <c r="D176" s="8">
        <f>D175+D167</f>
        <v>1270</v>
      </c>
      <c r="E176" s="8">
        <f t="shared" ref="E176:V176" si="29">E175+E167</f>
        <v>56.5</v>
      </c>
      <c r="F176" s="8">
        <f t="shared" si="29"/>
        <v>38.299999999999997</v>
      </c>
      <c r="G176" s="8">
        <f t="shared" si="29"/>
        <v>169.5</v>
      </c>
      <c r="H176" s="8">
        <f t="shared" si="29"/>
        <v>1250.0999999999999</v>
      </c>
      <c r="I176" s="8">
        <f t="shared" si="29"/>
        <v>0.72000000000000008</v>
      </c>
      <c r="J176" s="8">
        <f t="shared" si="29"/>
        <v>0.88000000000000012</v>
      </c>
      <c r="K176" s="8">
        <f t="shared" si="29"/>
        <v>407.82</v>
      </c>
      <c r="L176" s="8">
        <f t="shared" si="29"/>
        <v>2</v>
      </c>
      <c r="M176" s="8">
        <f t="shared" si="29"/>
        <v>122.57000000000001</v>
      </c>
      <c r="N176" s="8">
        <f t="shared" si="29"/>
        <v>697.24</v>
      </c>
      <c r="O176" s="8">
        <f t="shared" si="29"/>
        <v>2266.33</v>
      </c>
      <c r="P176" s="8">
        <f t="shared" si="29"/>
        <v>454.58000000000004</v>
      </c>
      <c r="Q176" s="8">
        <f t="shared" si="29"/>
        <v>171.41</v>
      </c>
      <c r="R176" s="8">
        <f t="shared" si="29"/>
        <v>720.16000000000008</v>
      </c>
      <c r="S176" s="8">
        <f t="shared" si="29"/>
        <v>12.670000000000002</v>
      </c>
      <c r="T176" s="8">
        <f t="shared" si="29"/>
        <v>68.5</v>
      </c>
      <c r="U176" s="8">
        <f t="shared" si="29"/>
        <v>44.349999999999994</v>
      </c>
      <c r="V176" s="8">
        <f t="shared" si="29"/>
        <v>250.86</v>
      </c>
    </row>
    <row r="177" spans="2:22" ht="15.75" thickBot="1" x14ac:dyDescent="0.3">
      <c r="B177" s="5"/>
      <c r="C177" s="10" t="s">
        <v>157</v>
      </c>
      <c r="D177" s="8">
        <f>(D167+D150+D133+D116+D100+D85+D69+D53+D36+D19)/10</f>
        <v>508</v>
      </c>
      <c r="E177" s="14">
        <f t="shared" ref="E177:V177" si="30">(E167+E150+E133+E116+E100+E85+E69+E53+E36+E19)/10</f>
        <v>20.990000000000002</v>
      </c>
      <c r="F177" s="14">
        <f t="shared" si="30"/>
        <v>17.34</v>
      </c>
      <c r="G177" s="14">
        <f t="shared" si="30"/>
        <v>77.52000000000001</v>
      </c>
      <c r="H177" s="14">
        <f t="shared" si="30"/>
        <v>549.76999999999987</v>
      </c>
      <c r="I177" s="14">
        <f t="shared" si="30"/>
        <v>0.22000000000000003</v>
      </c>
      <c r="J177" s="14">
        <f t="shared" si="30"/>
        <v>0.35500000000000004</v>
      </c>
      <c r="K177" s="14">
        <f t="shared" si="30"/>
        <v>284.21100000000001</v>
      </c>
      <c r="L177" s="14">
        <f t="shared" si="30"/>
        <v>0.505</v>
      </c>
      <c r="M177" s="14">
        <f t="shared" si="30"/>
        <v>22.334000000000003</v>
      </c>
      <c r="N177" s="14">
        <f t="shared" si="30"/>
        <v>406.31599999999992</v>
      </c>
      <c r="O177" s="14">
        <f t="shared" si="30"/>
        <v>576.99700000000007</v>
      </c>
      <c r="P177" s="14">
        <f t="shared" si="30"/>
        <v>297.45499999999998</v>
      </c>
      <c r="Q177" s="14">
        <f t="shared" si="30"/>
        <v>71.400000000000006</v>
      </c>
      <c r="R177" s="14">
        <f t="shared" si="30"/>
        <v>311.09100000000001</v>
      </c>
      <c r="S177" s="14">
        <f t="shared" si="30"/>
        <v>3.8869999999999996</v>
      </c>
      <c r="T177" s="14">
        <f t="shared" si="30"/>
        <v>32.470000000000006</v>
      </c>
      <c r="U177" s="14">
        <f t="shared" si="30"/>
        <v>19.249000000000002</v>
      </c>
      <c r="V177" s="14">
        <f t="shared" si="30"/>
        <v>75.053000000000011</v>
      </c>
    </row>
    <row r="178" spans="2:22" ht="15.75" thickBot="1" x14ac:dyDescent="0.3">
      <c r="B178" s="5"/>
      <c r="C178" s="10" t="s">
        <v>158</v>
      </c>
      <c r="D178" s="8">
        <f>(D175+D158+D141+D124+D108+D93+D77+D61+D44+D27)/10</f>
        <v>747</v>
      </c>
      <c r="E178" s="14">
        <f t="shared" ref="E178:V178" si="31">(E175+E158+E141+E124+E108+E93+E77+E61+E44+E27)/10</f>
        <v>31.929999999999996</v>
      </c>
      <c r="F178" s="14">
        <f t="shared" si="31"/>
        <v>30.670000000000005</v>
      </c>
      <c r="G178" s="14">
        <f t="shared" si="31"/>
        <v>101.36</v>
      </c>
      <c r="H178" s="14">
        <f t="shared" si="31"/>
        <v>809.7299999999999</v>
      </c>
      <c r="I178" s="14">
        <f t="shared" si="31"/>
        <v>0.437</v>
      </c>
      <c r="J178" s="14">
        <f t="shared" si="31"/>
        <v>0.44600000000000001</v>
      </c>
      <c r="K178" s="14">
        <f t="shared" si="31"/>
        <v>309.82499999999993</v>
      </c>
      <c r="L178" s="14">
        <f t="shared" si="31"/>
        <v>1.7809999999999999</v>
      </c>
      <c r="M178" s="14">
        <f t="shared" si="31"/>
        <v>36.880999999999993</v>
      </c>
      <c r="N178" s="14">
        <f t="shared" si="31"/>
        <v>736.47799999999995</v>
      </c>
      <c r="O178" s="14">
        <f t="shared" si="31"/>
        <v>1117.8370000000002</v>
      </c>
      <c r="P178" s="14">
        <f t="shared" si="31"/>
        <v>272.84200000000004</v>
      </c>
      <c r="Q178" s="14">
        <f t="shared" si="31"/>
        <v>125.99900000000002</v>
      </c>
      <c r="R178" s="14">
        <f t="shared" si="31"/>
        <v>439.40600000000006</v>
      </c>
      <c r="S178" s="14">
        <f t="shared" si="31"/>
        <v>8.3949999999999996</v>
      </c>
      <c r="T178" s="14">
        <f t="shared" si="31"/>
        <v>72.486999999999995</v>
      </c>
      <c r="U178" s="14">
        <f t="shared" si="31"/>
        <v>13.498000000000001</v>
      </c>
      <c r="V178" s="14">
        <f t="shared" si="31"/>
        <v>187.69300000000001</v>
      </c>
    </row>
    <row r="179" spans="2:22" ht="15.75" thickBot="1" x14ac:dyDescent="0.3">
      <c r="B179" s="5"/>
      <c r="C179" s="10" t="s">
        <v>159</v>
      </c>
      <c r="D179" s="8">
        <f>(D176+D159+D142+D125+D109+D94+D78+D62+D45+D28)/10</f>
        <v>1255</v>
      </c>
      <c r="E179" s="14">
        <f t="shared" ref="E179:V179" si="32">(E176+E159+E142+E125+E109+E94+E78+E62+E45+E28)/10</f>
        <v>52.919999999999995</v>
      </c>
      <c r="F179" s="14">
        <f t="shared" si="32"/>
        <v>48.010000000000005</v>
      </c>
      <c r="G179" s="14">
        <f t="shared" si="32"/>
        <v>178.88</v>
      </c>
      <c r="H179" s="14">
        <f t="shared" si="32"/>
        <v>1359.4999999999998</v>
      </c>
      <c r="I179" s="14">
        <f t="shared" si="32"/>
        <v>0.65699999999999992</v>
      </c>
      <c r="J179" s="14">
        <f t="shared" si="32"/>
        <v>0.80099999999999993</v>
      </c>
      <c r="K179" s="14">
        <f t="shared" si="32"/>
        <v>594.03600000000006</v>
      </c>
      <c r="L179" s="14">
        <f t="shared" si="32"/>
        <v>2.286</v>
      </c>
      <c r="M179" s="14">
        <f t="shared" si="32"/>
        <v>59.214999999999996</v>
      </c>
      <c r="N179" s="14">
        <f t="shared" si="32"/>
        <v>1142.7940000000003</v>
      </c>
      <c r="O179" s="14">
        <f t="shared" si="32"/>
        <v>1694.8340000000001</v>
      </c>
      <c r="P179" s="14">
        <f t="shared" si="32"/>
        <v>570.29699999999991</v>
      </c>
      <c r="Q179" s="14">
        <f t="shared" si="32"/>
        <v>197.399</v>
      </c>
      <c r="R179" s="14">
        <f t="shared" si="32"/>
        <v>750.49699999999996</v>
      </c>
      <c r="S179" s="14">
        <f t="shared" si="32"/>
        <v>12.282</v>
      </c>
      <c r="T179" s="14">
        <f t="shared" si="32"/>
        <v>104.95699999999999</v>
      </c>
      <c r="U179" s="14">
        <f t="shared" si="32"/>
        <v>32.747</v>
      </c>
      <c r="V179" s="14">
        <f t="shared" si="32"/>
        <v>262.74599999999998</v>
      </c>
    </row>
  </sheetData>
  <mergeCells count="42">
    <mergeCell ref="B168:V168"/>
    <mergeCell ref="N1:V1"/>
    <mergeCell ref="B5:G5"/>
    <mergeCell ref="B4:G4"/>
    <mergeCell ref="B3:G3"/>
    <mergeCell ref="B134:V134"/>
    <mergeCell ref="B143:V143"/>
    <mergeCell ref="B144:V144"/>
    <mergeCell ref="B151:V151"/>
    <mergeCell ref="B160:V160"/>
    <mergeCell ref="B161:V161"/>
    <mergeCell ref="B101:V101"/>
    <mergeCell ref="B110:V110"/>
    <mergeCell ref="B111:V111"/>
    <mergeCell ref="B117:V117"/>
    <mergeCell ref="B126:V126"/>
    <mergeCell ref="B54:V54"/>
    <mergeCell ref="B63:V63"/>
    <mergeCell ref="B127:V127"/>
    <mergeCell ref="B70:V70"/>
    <mergeCell ref="B79:V79"/>
    <mergeCell ref="B80:V80"/>
    <mergeCell ref="B86:V86"/>
    <mergeCell ref="B95:V95"/>
    <mergeCell ref="B96:V96"/>
    <mergeCell ref="B64:V64"/>
    <mergeCell ref="B37:V37"/>
    <mergeCell ref="B46:V46"/>
    <mergeCell ref="B47:V47"/>
    <mergeCell ref="B2:H2"/>
    <mergeCell ref="B30:V30"/>
    <mergeCell ref="B8:B9"/>
    <mergeCell ref="C8:C9"/>
    <mergeCell ref="D8:D9"/>
    <mergeCell ref="E8:G8"/>
    <mergeCell ref="H8:H9"/>
    <mergeCell ref="I8:M8"/>
    <mergeCell ref="N8:V8"/>
    <mergeCell ref="B12:V12"/>
    <mergeCell ref="B13:V13"/>
    <mergeCell ref="B20:V20"/>
    <mergeCell ref="B29:V29"/>
  </mergeCells>
  <pageMargins left="0.70866141732283472" right="0.70866141732283472" top="0.74803149606299213" bottom="0.74803149606299213" header="0.31496062992125984" footer="0.31496062992125984"/>
  <pageSetup paperSize="9" scale="67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2024-07-31T11:40:54Z</dcterms:modified>
</cp:coreProperties>
</file>